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honej\Desktop\"/>
    </mc:Choice>
  </mc:AlternateContent>
  <bookViews>
    <workbookView xWindow="0" yWindow="0" windowWidth="19368" windowHeight="9192"/>
  </bookViews>
  <sheets>
    <sheet name="Sheet1" sheetId="1" r:id="rId1"/>
    <sheet name="Sheet2" sheetId="2" r:id="rId2"/>
    <sheet name="Sheet3" sheetId="3" r:id="rId3"/>
  </sheets>
  <definedNames>
    <definedName name="Openlist">Sheet2!$C$1:$C$6</definedName>
    <definedName name="rypit">Sheet2!$E$1:$E$8</definedName>
    <definedName name="RYPsij">Sheet2!$E$1:$E$8</definedName>
    <definedName name="sijoitus">Sheet2!$A$1:$A$5</definedName>
  </definedNames>
  <calcPr calcId="162913"/>
</workbook>
</file>

<file path=xl/calcChain.xml><?xml version="1.0" encoding="utf-8"?>
<calcChain xmlns="http://schemas.openxmlformats.org/spreadsheetml/2006/main">
  <c r="G64" i="1" l="1"/>
  <c r="E64" i="1"/>
  <c r="H64" i="1" s="1"/>
  <c r="G87" i="1" l="1"/>
  <c r="E87" i="1"/>
  <c r="H87" i="1" s="1"/>
  <c r="G120" i="1" l="1"/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G108" i="1" l="1"/>
  <c r="E108" i="1"/>
  <c r="H108" i="1" l="1"/>
  <c r="G63" i="1"/>
  <c r="E63" i="1"/>
  <c r="H63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H47" i="1" l="1"/>
  <c r="H49" i="1"/>
  <c r="H45" i="1"/>
  <c r="H44" i="1"/>
  <c r="H46" i="1"/>
  <c r="H48" i="1"/>
  <c r="H50" i="1"/>
  <c r="H52" i="1"/>
  <c r="H56" i="1"/>
  <c r="H51" i="1"/>
  <c r="H53" i="1"/>
  <c r="H55" i="1"/>
  <c r="H54" i="1"/>
  <c r="E126" i="1"/>
  <c r="H126" i="1" s="1"/>
  <c r="G75" i="1" l="1"/>
  <c r="G76" i="1"/>
  <c r="G77" i="1"/>
  <c r="G78" i="1"/>
  <c r="G79" i="1"/>
  <c r="G62" i="1"/>
  <c r="G65" i="1"/>
  <c r="G66" i="1"/>
  <c r="G67" i="1"/>
  <c r="G68" i="1"/>
  <c r="G69" i="1"/>
  <c r="G70" i="1"/>
  <c r="G71" i="1"/>
  <c r="G72" i="1"/>
  <c r="G73" i="1"/>
  <c r="G74" i="1"/>
  <c r="G61" i="1"/>
  <c r="G103" i="1"/>
  <c r="G104" i="1"/>
  <c r="G105" i="1"/>
  <c r="G106" i="1"/>
  <c r="G107" i="1"/>
  <c r="G109" i="1"/>
  <c r="G110" i="1"/>
  <c r="G85" i="1"/>
  <c r="G86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84" i="1"/>
  <c r="E110" i="1"/>
  <c r="E100" i="1"/>
  <c r="E101" i="1"/>
  <c r="E102" i="1"/>
  <c r="E103" i="1"/>
  <c r="E104" i="1"/>
  <c r="E105" i="1"/>
  <c r="E106" i="1"/>
  <c r="E107" i="1"/>
  <c r="E109" i="1"/>
  <c r="E86" i="1"/>
  <c r="E88" i="1"/>
  <c r="E89" i="1"/>
  <c r="E90" i="1"/>
  <c r="E91" i="1"/>
  <c r="E92" i="1"/>
  <c r="E93" i="1"/>
  <c r="E94" i="1"/>
  <c r="E95" i="1"/>
  <c r="E96" i="1"/>
  <c r="E97" i="1"/>
  <c r="E98" i="1"/>
  <c r="E99" i="1"/>
  <c r="H86" i="1" l="1"/>
  <c r="H93" i="1"/>
  <c r="H102" i="1"/>
  <c r="H94" i="1"/>
  <c r="H97" i="1"/>
  <c r="H90" i="1"/>
  <c r="H101" i="1"/>
  <c r="H107" i="1"/>
  <c r="H103" i="1"/>
  <c r="H96" i="1"/>
  <c r="H92" i="1"/>
  <c r="H99" i="1"/>
  <c r="H98" i="1"/>
  <c r="H95" i="1"/>
  <c r="H89" i="1"/>
  <c r="H106" i="1"/>
  <c r="H110" i="1"/>
  <c r="H100" i="1"/>
  <c r="H109" i="1"/>
  <c r="H104" i="1"/>
  <c r="H88" i="1"/>
  <c r="H91" i="1"/>
  <c r="H10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125" i="1"/>
  <c r="H125" i="1" s="1"/>
  <c r="E120" i="1"/>
  <c r="H120" i="1" s="1"/>
  <c r="E117" i="1"/>
  <c r="H117" i="1" s="1"/>
  <c r="E116" i="1"/>
  <c r="H116" i="1" s="1"/>
  <c r="E115" i="1"/>
  <c r="H115" i="1" s="1"/>
  <c r="E85" i="1"/>
  <c r="E84" i="1"/>
  <c r="E79" i="1"/>
  <c r="E78" i="1"/>
  <c r="E77" i="1"/>
  <c r="E76" i="1"/>
  <c r="H76" i="1" s="1"/>
  <c r="E75" i="1"/>
  <c r="E74" i="1"/>
  <c r="E73" i="1"/>
  <c r="E72" i="1"/>
  <c r="H72" i="1" s="1"/>
  <c r="E71" i="1"/>
  <c r="E70" i="1"/>
  <c r="E69" i="1"/>
  <c r="E68" i="1"/>
  <c r="H68" i="1" s="1"/>
  <c r="E67" i="1"/>
  <c r="E66" i="1"/>
  <c r="E65" i="1"/>
  <c r="E62" i="1"/>
  <c r="E61" i="1"/>
  <c r="H65" i="1" l="1"/>
  <c r="H69" i="1"/>
  <c r="H73" i="1"/>
  <c r="H77" i="1"/>
  <c r="H85" i="1"/>
  <c r="H7" i="1"/>
  <c r="H66" i="1"/>
  <c r="H70" i="1"/>
  <c r="H74" i="1"/>
  <c r="H78" i="1"/>
  <c r="H8" i="1"/>
  <c r="H12" i="1"/>
  <c r="H16" i="1"/>
  <c r="H20" i="1"/>
  <c r="H24" i="1"/>
  <c r="H67" i="1"/>
  <c r="H71" i="1"/>
  <c r="H75" i="1"/>
  <c r="H79" i="1"/>
  <c r="H29" i="1"/>
  <c r="H33" i="1"/>
  <c r="H37" i="1"/>
  <c r="H41" i="1"/>
  <c r="H9" i="1"/>
  <c r="H17" i="1"/>
  <c r="H21" i="1"/>
  <c r="H25" i="1"/>
  <c r="H84" i="1"/>
  <c r="H10" i="1"/>
  <c r="H14" i="1"/>
  <c r="H18" i="1"/>
  <c r="H22" i="1"/>
  <c r="H26" i="1"/>
  <c r="H30" i="1"/>
  <c r="H34" i="1"/>
  <c r="H38" i="1"/>
  <c r="H42" i="1"/>
  <c r="H61" i="1"/>
  <c r="H11" i="1"/>
  <c r="H15" i="1"/>
  <c r="H19" i="1"/>
  <c r="H23" i="1"/>
  <c r="H31" i="1"/>
  <c r="H35" i="1"/>
  <c r="H39" i="1"/>
  <c r="H43" i="1"/>
  <c r="H28" i="1"/>
  <c r="H32" i="1"/>
  <c r="H36" i="1"/>
  <c r="H40" i="1"/>
  <c r="H62" i="1"/>
  <c r="H27" i="1"/>
  <c r="H13" i="1"/>
  <c r="L8" i="1" l="1"/>
  <c r="L7" i="1"/>
</calcChain>
</file>

<file path=xl/sharedStrings.xml><?xml version="1.0" encoding="utf-8"?>
<sst xmlns="http://schemas.openxmlformats.org/spreadsheetml/2006/main" count="174" uniqueCount="111">
  <si>
    <t>Näyttely</t>
  </si>
  <si>
    <t>pvm</t>
  </si>
  <si>
    <t>kerroin</t>
  </si>
  <si>
    <t>sijoitus</t>
  </si>
  <si>
    <t>pisteet</t>
  </si>
  <si>
    <t>ROP</t>
  </si>
  <si>
    <t>VSP</t>
  </si>
  <si>
    <t>PU2/PN2</t>
  </si>
  <si>
    <t>PU3/PN3</t>
  </si>
  <si>
    <t>PU4/PN4</t>
  </si>
  <si>
    <t>RYHMÄNÄYTTELYT</t>
  </si>
  <si>
    <t>Helsinki</t>
  </si>
  <si>
    <t>Jyväskylä</t>
  </si>
  <si>
    <t>Seinäjoki</t>
  </si>
  <si>
    <t>Kouvola</t>
  </si>
  <si>
    <t>Hyvinkää</t>
  </si>
  <si>
    <t>Hämeenlinna</t>
  </si>
  <si>
    <t>Eckerö</t>
  </si>
  <si>
    <t>Porvoo</t>
  </si>
  <si>
    <t>Lahti</t>
  </si>
  <si>
    <t>Rovaniemi</t>
  </si>
  <si>
    <t>Heinola</t>
  </si>
  <si>
    <t>Raisio</t>
  </si>
  <si>
    <t>Joensuu</t>
  </si>
  <si>
    <t>Turku</t>
  </si>
  <si>
    <t>Pori</t>
  </si>
  <si>
    <t>Raahe</t>
  </si>
  <si>
    <t>Vesilahti</t>
  </si>
  <si>
    <t>Mikkeli</t>
  </si>
  <si>
    <t>Kemi</t>
  </si>
  <si>
    <t>Ylivieska</t>
  </si>
  <si>
    <t>Oulu</t>
  </si>
  <si>
    <t>Tuusula</t>
  </si>
  <si>
    <t>Raasepori</t>
  </si>
  <si>
    <t>Alavus</t>
  </si>
  <si>
    <t>Kajaani</t>
  </si>
  <si>
    <t>Lemland</t>
  </si>
  <si>
    <t>Rauma</t>
  </si>
  <si>
    <t>Tampere</t>
  </si>
  <si>
    <t>Imatra</t>
  </si>
  <si>
    <t>Kuopio</t>
  </si>
  <si>
    <t>KAIKKIEN ROTUJEN NÄYTTELYT</t>
  </si>
  <si>
    <t>ERIKOISNÄYTTELYT</t>
  </si>
  <si>
    <t>OPEN SHOW</t>
  </si>
  <si>
    <t>PU5/PN5</t>
  </si>
  <si>
    <t>Pisteet yhteensä:</t>
  </si>
  <si>
    <t>Näyttelyitä yhteensä:</t>
  </si>
  <si>
    <t>RYP1</t>
  </si>
  <si>
    <t>RYP2</t>
  </si>
  <si>
    <t>RYP3</t>
  </si>
  <si>
    <t>RYP4</t>
  </si>
  <si>
    <t>PU/PN-sijoitus</t>
  </si>
  <si>
    <t>BIS1</t>
  </si>
  <si>
    <t>BIS2</t>
  </si>
  <si>
    <t>BIS3</t>
  </si>
  <si>
    <t>BIS4</t>
  </si>
  <si>
    <t>RYP/BIS-sijoitus</t>
  </si>
  <si>
    <t>RYP/BIS-pisteet</t>
  </si>
  <si>
    <t>Ruovesi</t>
  </si>
  <si>
    <t>Savonlinna</t>
  </si>
  <si>
    <t>Kurikka</t>
  </si>
  <si>
    <t>Valitse sijoitus ko. näyttelyn PU/PN/RYP/BIS -sarakkeen alasvetovalikosta</t>
  </si>
  <si>
    <t>GR-pisteet ilman kerrointa</t>
  </si>
  <si>
    <t>lopulliset pisteet</t>
  </si>
  <si>
    <t>Vantaa Club Show</t>
  </si>
  <si>
    <t>Keuruu</t>
  </si>
  <si>
    <t>Sauvo</t>
  </si>
  <si>
    <t>SNJ Päänäyttely</t>
  </si>
  <si>
    <t>BIS-pisteet</t>
  </si>
  <si>
    <t>BIS-sijoitus</t>
  </si>
  <si>
    <t>Vaasa</t>
  </si>
  <si>
    <t>Pertunmaa</t>
  </si>
  <si>
    <t>Salo</t>
  </si>
  <si>
    <t>Haapavesi</t>
  </si>
  <si>
    <t>Polvijärvi</t>
  </si>
  <si>
    <t>Akaa</t>
  </si>
  <si>
    <t>Vantaa (palveluskoiratapahtuma)</t>
  </si>
  <si>
    <t>Loviisa</t>
  </si>
  <si>
    <t>Maalahti</t>
  </si>
  <si>
    <t>Äänekoski</t>
  </si>
  <si>
    <t>Aura</t>
  </si>
  <si>
    <t>Reisjärvi</t>
  </si>
  <si>
    <t>Kuusamo</t>
  </si>
  <si>
    <t>Harjavalta</t>
  </si>
  <si>
    <t>Isokyrö</t>
  </si>
  <si>
    <t>Kinnula</t>
  </si>
  <si>
    <t>Keminmaa</t>
  </si>
  <si>
    <t>Kuhmo</t>
  </si>
  <si>
    <t>Kihniö</t>
  </si>
  <si>
    <t>Ähtäri</t>
  </si>
  <si>
    <t>Parainen</t>
  </si>
  <si>
    <t>Järvenpää</t>
  </si>
  <si>
    <t>Mänttä-Vilppula</t>
  </si>
  <si>
    <t>Forssa</t>
  </si>
  <si>
    <t>Juva</t>
  </si>
  <si>
    <t>Laukaa</t>
  </si>
  <si>
    <t>Mäntsälä</t>
  </si>
  <si>
    <t>Tampere NORD</t>
  </si>
  <si>
    <t>Oulu NORD</t>
  </si>
  <si>
    <t>Hamina NORD</t>
  </si>
  <si>
    <t>Kotka NORD</t>
  </si>
  <si>
    <t>Rovaniemi NORD</t>
  </si>
  <si>
    <t>Kuopio NORD</t>
  </si>
  <si>
    <t>Riihimäki NORD</t>
  </si>
  <si>
    <t>Jyväskylä NORD</t>
  </si>
  <si>
    <t>Helsinki NORD</t>
  </si>
  <si>
    <t>KANSAINVÄLISET JA NORD-NÄYTTELYT</t>
  </si>
  <si>
    <t>Lohja</t>
  </si>
  <si>
    <t>Jämsä</t>
  </si>
  <si>
    <t>Åbo Åpen Show</t>
  </si>
  <si>
    <t>Pistelaskutaulukko Vuoden Kaunein -kilpailuun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</si>
</sst>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3"/>
  <sheetViews>
    <sheetView tabSelected="1" workbookViewId="0">
      <selection activeCell="A3" sqref="A3"/>
    </sheetView>
  </sheetViews>
  <sheetFormatPr defaultRowHeight="14.4"/>
  <cols>
    <col min="1" max="1" width="25.109375" customWidth="1"/>
    <col min="2" max="2" width="10.109375" bestFit="1" customWidth="1"/>
    <col min="4" max="4" width="15.109375" customWidth="1"/>
    <col min="5" max="5" width="25.33203125" customWidth="1"/>
    <col min="6" max="6" width="15.33203125" bestFit="1" customWidth="1"/>
    <col min="7" max="7" width="15.109375" bestFit="1" customWidth="1"/>
    <col min="8" max="8" width="16.33203125" style="2" customWidth="1"/>
    <col min="10" max="10" width="9" customWidth="1"/>
    <col min="11" max="11" width="20.33203125" bestFit="1" customWidth="1"/>
  </cols>
  <sheetData>
    <row r="2" spans="1:15" ht="23.4">
      <c r="A2" s="14" t="s">
        <v>110</v>
      </c>
    </row>
    <row r="4" spans="1:15">
      <c r="A4" s="2" t="s">
        <v>10</v>
      </c>
      <c r="D4" t="s">
        <v>61</v>
      </c>
    </row>
    <row r="6" spans="1:15">
      <c r="A6" s="2" t="s">
        <v>0</v>
      </c>
      <c r="B6" s="7" t="s">
        <v>1</v>
      </c>
      <c r="C6" s="7" t="s">
        <v>2</v>
      </c>
      <c r="D6" s="7" t="s">
        <v>51</v>
      </c>
      <c r="E6" s="7" t="s">
        <v>62</v>
      </c>
      <c r="F6" s="7" t="s">
        <v>56</v>
      </c>
      <c r="G6" s="7" t="s">
        <v>57</v>
      </c>
      <c r="H6" s="7" t="s">
        <v>63</v>
      </c>
      <c r="O6" s="2"/>
    </row>
    <row r="7" spans="1:15">
      <c r="A7" s="11" t="s">
        <v>26</v>
      </c>
      <c r="B7" s="12">
        <v>43127</v>
      </c>
      <c r="C7" s="13">
        <v>1</v>
      </c>
      <c r="D7" s="9"/>
      <c r="E7" s="9" t="b">
        <f>IF(D7="ROP",6,IF(D7="VSP",5,IF(D7="PU2/PN2",4,IF(D7="PU3/PN3",3,IF(D7="PU4/PN4",2)))))</f>
        <v>0</v>
      </c>
      <c r="G7" s="9" t="b">
        <f>IF(F7="RYP1",5,IF(F7="RYP2",4,IF(F7="RYP3",3,IF(F7="RYP4",2,IF(F7="BIS1",10,IF(F7="BIS2",9,IF(F7="BIS3",8,IF(F7="BIS4",7))))))))</f>
        <v>0</v>
      </c>
      <c r="H7" s="7">
        <f>E7*C7+G7</f>
        <v>0</v>
      </c>
      <c r="K7" s="2" t="s">
        <v>45</v>
      </c>
      <c r="L7" s="2">
        <f>SUM(H7:H126)</f>
        <v>0</v>
      </c>
    </row>
    <row r="8" spans="1:15">
      <c r="A8" s="11" t="s">
        <v>14</v>
      </c>
      <c r="B8" s="12">
        <v>43162</v>
      </c>
      <c r="C8" s="13">
        <v>1</v>
      </c>
      <c r="D8" s="9"/>
      <c r="E8" s="9" t="b">
        <f t="shared" ref="E8:E56" si="0">IF(D8="ROP",6,IF(D8="VSP",5,IF(D8="PU2/PN2",4,IF(D8="PU3/PN3",3,IF(D8="PU4/PN4",2)))))</f>
        <v>0</v>
      </c>
      <c r="G8" s="9" t="b">
        <f t="shared" ref="G8:G43" si="1">IF(F8="RYP1",5,IF(F8="RYP2",4,IF(F8="RYP3",3,IF(F8="RYP4",2,IF(F8="BIS1",10,IF(F8="BIS2",9,IF(F8="BIS3",8,IF(F8="BIS4",7))))))))</f>
        <v>0</v>
      </c>
      <c r="H8" s="7">
        <f t="shared" ref="H8:H43" si="2">E8*C8+G8</f>
        <v>0</v>
      </c>
      <c r="K8" s="2" t="s">
        <v>46</v>
      </c>
      <c r="L8" s="2">
        <f>COUNTIF(H7:H43,"&gt;0")+COUNTIF(H61:H79,"&gt;0")+COUNTIF(H84:H109,"&gt;0")+COUNTIF(H115:H117,"&gt;0")+COUNTIF(H120,"&gt;0")+COUNTIF(H125:H126,"&gt;0")</f>
        <v>0</v>
      </c>
    </row>
    <row r="9" spans="1:15">
      <c r="A9" s="4" t="s">
        <v>23</v>
      </c>
      <c r="B9" s="8">
        <v>43176</v>
      </c>
      <c r="C9" s="10">
        <v>0.5</v>
      </c>
      <c r="D9" s="9"/>
      <c r="E9" s="9" t="b">
        <f t="shared" si="0"/>
        <v>0</v>
      </c>
      <c r="G9" s="9" t="b">
        <f t="shared" si="1"/>
        <v>0</v>
      </c>
      <c r="H9" s="7">
        <f t="shared" si="2"/>
        <v>0</v>
      </c>
    </row>
    <row r="10" spans="1:15">
      <c r="A10" s="4" t="s">
        <v>12</v>
      </c>
      <c r="B10" s="8">
        <v>43177</v>
      </c>
      <c r="C10" s="10">
        <v>1</v>
      </c>
      <c r="D10" s="9"/>
      <c r="E10" s="9" t="b">
        <f t="shared" si="0"/>
        <v>0</v>
      </c>
      <c r="G10" s="9" t="b">
        <f t="shared" si="1"/>
        <v>0</v>
      </c>
      <c r="H10" s="7">
        <f t="shared" si="2"/>
        <v>0</v>
      </c>
    </row>
    <row r="11" spans="1:15">
      <c r="A11" s="4" t="s">
        <v>59</v>
      </c>
      <c r="B11" s="8">
        <v>43197</v>
      </c>
      <c r="C11" s="10">
        <v>0.5</v>
      </c>
      <c r="D11" s="9"/>
      <c r="E11" s="9" t="b">
        <f t="shared" si="0"/>
        <v>0</v>
      </c>
      <c r="G11" s="9" t="b">
        <f t="shared" si="1"/>
        <v>0</v>
      </c>
      <c r="H11" s="7">
        <f t="shared" si="2"/>
        <v>0</v>
      </c>
    </row>
    <row r="12" spans="1:15">
      <c r="A12" s="4" t="s">
        <v>35</v>
      </c>
      <c r="B12" s="8">
        <v>43198</v>
      </c>
      <c r="C12" s="10">
        <v>1</v>
      </c>
      <c r="D12" s="9"/>
      <c r="E12" s="9" t="b">
        <f t="shared" si="0"/>
        <v>0</v>
      </c>
      <c r="G12" s="9" t="b">
        <f t="shared" si="1"/>
        <v>0</v>
      </c>
      <c r="H12" s="7">
        <f t="shared" si="2"/>
        <v>0</v>
      </c>
    </row>
    <row r="13" spans="1:15">
      <c r="A13" s="4" t="s">
        <v>71</v>
      </c>
      <c r="B13" s="8">
        <v>43204</v>
      </c>
      <c r="C13" s="10">
        <v>0.5</v>
      </c>
      <c r="D13" s="9"/>
      <c r="E13" s="9" t="b">
        <f t="shared" si="0"/>
        <v>0</v>
      </c>
      <c r="G13" s="9" t="b">
        <f t="shared" si="1"/>
        <v>0</v>
      </c>
      <c r="H13" s="7">
        <f t="shared" si="2"/>
        <v>0</v>
      </c>
    </row>
    <row r="14" spans="1:15">
      <c r="A14" s="4" t="s">
        <v>20</v>
      </c>
      <c r="B14" s="8">
        <v>43218</v>
      </c>
      <c r="C14" s="10">
        <v>0.5</v>
      </c>
      <c r="D14" s="9"/>
      <c r="E14" s="9" t="b">
        <f t="shared" si="0"/>
        <v>0</v>
      </c>
      <c r="G14" s="9" t="b">
        <f t="shared" si="1"/>
        <v>0</v>
      </c>
      <c r="H14" s="7">
        <f t="shared" si="2"/>
        <v>0</v>
      </c>
    </row>
    <row r="15" spans="1:15">
      <c r="A15" s="4" t="s">
        <v>72</v>
      </c>
      <c r="B15" s="8">
        <v>43218</v>
      </c>
      <c r="C15" s="10">
        <v>1</v>
      </c>
      <c r="D15" s="9"/>
      <c r="E15" s="9" t="b">
        <f t="shared" si="0"/>
        <v>0</v>
      </c>
      <c r="G15" s="9" t="b">
        <f t="shared" si="1"/>
        <v>0</v>
      </c>
      <c r="H15" s="7">
        <f t="shared" si="2"/>
        <v>0</v>
      </c>
    </row>
    <row r="16" spans="1:15">
      <c r="A16" s="4" t="s">
        <v>14</v>
      </c>
      <c r="B16" s="8">
        <v>43219</v>
      </c>
      <c r="C16" s="10">
        <v>0.5</v>
      </c>
      <c r="D16" s="9"/>
      <c r="E16" s="9" t="b">
        <f t="shared" si="0"/>
        <v>0</v>
      </c>
      <c r="G16" s="9" t="b">
        <f t="shared" si="1"/>
        <v>0</v>
      </c>
      <c r="H16" s="7">
        <f t="shared" si="2"/>
        <v>0</v>
      </c>
    </row>
    <row r="17" spans="1:8">
      <c r="A17" s="4" t="s">
        <v>58</v>
      </c>
      <c r="B17" s="8">
        <v>43219</v>
      </c>
      <c r="C17" s="10">
        <v>1</v>
      </c>
      <c r="D17" s="9"/>
      <c r="E17" s="9" t="b">
        <f t="shared" si="0"/>
        <v>0</v>
      </c>
      <c r="G17" s="9" t="b">
        <f t="shared" si="1"/>
        <v>0</v>
      </c>
      <c r="H17" s="7">
        <f t="shared" si="2"/>
        <v>0</v>
      </c>
    </row>
    <row r="18" spans="1:8">
      <c r="A18" s="4" t="s">
        <v>19</v>
      </c>
      <c r="B18" s="8">
        <v>43221</v>
      </c>
      <c r="C18" s="10">
        <v>1</v>
      </c>
      <c r="D18" s="9"/>
      <c r="E18" s="9" t="b">
        <f t="shared" si="0"/>
        <v>0</v>
      </c>
      <c r="G18" s="9" t="b">
        <f t="shared" si="1"/>
        <v>0</v>
      </c>
      <c r="H18" s="7">
        <f t="shared" si="2"/>
        <v>0</v>
      </c>
    </row>
    <row r="19" spans="1:8">
      <c r="A19" s="4" t="s">
        <v>35</v>
      </c>
      <c r="B19" s="8">
        <v>43225</v>
      </c>
      <c r="C19" s="10">
        <v>1</v>
      </c>
      <c r="D19" s="9"/>
      <c r="E19" s="9" t="b">
        <f t="shared" si="0"/>
        <v>0</v>
      </c>
      <c r="G19" s="9" t="b">
        <f t="shared" si="1"/>
        <v>0</v>
      </c>
      <c r="H19" s="7">
        <f t="shared" si="2"/>
        <v>0</v>
      </c>
    </row>
    <row r="20" spans="1:8">
      <c r="A20" s="4" t="s">
        <v>73</v>
      </c>
      <c r="B20" s="8">
        <v>43226</v>
      </c>
      <c r="C20" s="10">
        <v>1</v>
      </c>
      <c r="D20" s="9"/>
      <c r="E20" s="9" t="b">
        <f t="shared" si="0"/>
        <v>0</v>
      </c>
      <c r="G20" s="9" t="b">
        <f t="shared" si="1"/>
        <v>0</v>
      </c>
      <c r="H20" s="7">
        <f t="shared" si="2"/>
        <v>0</v>
      </c>
    </row>
    <row r="21" spans="1:8">
      <c r="A21" s="4" t="s">
        <v>74</v>
      </c>
      <c r="B21" s="8">
        <v>43226</v>
      </c>
      <c r="C21" s="10">
        <v>1</v>
      </c>
      <c r="D21" s="9"/>
      <c r="E21" s="9" t="b">
        <f t="shared" si="0"/>
        <v>0</v>
      </c>
      <c r="G21" s="9" t="b">
        <f t="shared" si="1"/>
        <v>0</v>
      </c>
      <c r="H21" s="7">
        <f t="shared" si="2"/>
        <v>0</v>
      </c>
    </row>
    <row r="22" spans="1:8">
      <c r="A22" s="4" t="s">
        <v>75</v>
      </c>
      <c r="B22" s="8">
        <v>43230</v>
      </c>
      <c r="C22" s="10">
        <v>0.5</v>
      </c>
      <c r="D22" s="9"/>
      <c r="E22" s="9" t="b">
        <f t="shared" si="0"/>
        <v>0</v>
      </c>
      <c r="G22" s="9" t="b">
        <f t="shared" si="1"/>
        <v>0</v>
      </c>
      <c r="H22" s="7">
        <f t="shared" si="2"/>
        <v>0</v>
      </c>
    </row>
    <row r="23" spans="1:8" ht="28.8">
      <c r="A23" s="4" t="s">
        <v>76</v>
      </c>
      <c r="B23" s="8">
        <v>43230</v>
      </c>
      <c r="C23" s="10">
        <v>0.5</v>
      </c>
      <c r="D23" s="9"/>
      <c r="E23" s="9" t="b">
        <f t="shared" si="0"/>
        <v>0</v>
      </c>
      <c r="G23" s="9" t="b">
        <f t="shared" si="1"/>
        <v>0</v>
      </c>
      <c r="H23" s="7">
        <f t="shared" si="2"/>
        <v>0</v>
      </c>
    </row>
    <row r="24" spans="1:8">
      <c r="A24" s="4" t="s">
        <v>77</v>
      </c>
      <c r="B24" s="8">
        <v>43232</v>
      </c>
      <c r="C24" s="10">
        <v>0.5</v>
      </c>
      <c r="D24" s="9"/>
      <c r="E24" s="9" t="b">
        <f t="shared" si="0"/>
        <v>0</v>
      </c>
      <c r="G24" s="9" t="b">
        <f t="shared" si="1"/>
        <v>0</v>
      </c>
      <c r="H24" s="7">
        <f t="shared" si="2"/>
        <v>0</v>
      </c>
    </row>
    <row r="25" spans="1:8">
      <c r="A25" s="4" t="s">
        <v>28</v>
      </c>
      <c r="B25" s="8">
        <v>43232</v>
      </c>
      <c r="C25" s="10">
        <v>0.5</v>
      </c>
      <c r="D25" s="9"/>
      <c r="E25" s="9" t="b">
        <f t="shared" si="0"/>
        <v>0</v>
      </c>
      <c r="G25" s="9" t="b">
        <f t="shared" si="1"/>
        <v>0</v>
      </c>
      <c r="H25" s="7">
        <f t="shared" si="2"/>
        <v>0</v>
      </c>
    </row>
    <row r="26" spans="1:8">
      <c r="A26" s="4" t="s">
        <v>32</v>
      </c>
      <c r="B26" s="8">
        <v>43233</v>
      </c>
      <c r="C26" s="10">
        <v>0.5</v>
      </c>
      <c r="D26" s="9"/>
      <c r="E26" s="9" t="b">
        <f t="shared" si="0"/>
        <v>0</v>
      </c>
      <c r="G26" s="9" t="b">
        <f t="shared" si="1"/>
        <v>0</v>
      </c>
      <c r="H26" s="7">
        <f t="shared" si="2"/>
        <v>0</v>
      </c>
    </row>
    <row r="27" spans="1:8">
      <c r="A27" s="4" t="s">
        <v>60</v>
      </c>
      <c r="B27" s="8">
        <v>43239</v>
      </c>
      <c r="C27" s="10">
        <v>0.5</v>
      </c>
      <c r="D27" s="9"/>
      <c r="E27" s="9" t="b">
        <f t="shared" si="0"/>
        <v>0</v>
      </c>
      <c r="G27" s="9" t="b">
        <f t="shared" si="1"/>
        <v>0</v>
      </c>
      <c r="H27" s="7">
        <f t="shared" si="2"/>
        <v>0</v>
      </c>
    </row>
    <row r="28" spans="1:8">
      <c r="A28" s="4" t="s">
        <v>20</v>
      </c>
      <c r="B28" s="8">
        <v>43239</v>
      </c>
      <c r="C28" s="10">
        <v>0.5</v>
      </c>
      <c r="D28" s="9"/>
      <c r="E28" s="9" t="b">
        <f t="shared" si="0"/>
        <v>0</v>
      </c>
      <c r="G28" s="9" t="b">
        <f t="shared" si="1"/>
        <v>0</v>
      </c>
      <c r="H28" s="7">
        <f t="shared" si="2"/>
        <v>0</v>
      </c>
    </row>
    <row r="29" spans="1:8">
      <c r="A29" s="4" t="s">
        <v>36</v>
      </c>
      <c r="B29" s="8">
        <v>43240</v>
      </c>
      <c r="C29" s="10">
        <v>0.5</v>
      </c>
      <c r="D29" s="9"/>
      <c r="E29" s="9" t="b">
        <f t="shared" si="0"/>
        <v>0</v>
      </c>
      <c r="G29" s="9" t="b">
        <f t="shared" si="1"/>
        <v>0</v>
      </c>
      <c r="H29" s="7">
        <f t="shared" si="2"/>
        <v>0</v>
      </c>
    </row>
    <row r="30" spans="1:8">
      <c r="A30" s="4" t="s">
        <v>78</v>
      </c>
      <c r="B30" s="8">
        <v>43240</v>
      </c>
      <c r="C30" s="10">
        <v>1</v>
      </c>
      <c r="D30" s="9"/>
      <c r="E30" s="9" t="b">
        <f t="shared" si="0"/>
        <v>0</v>
      </c>
      <c r="G30" s="9" t="b">
        <f t="shared" si="1"/>
        <v>0</v>
      </c>
      <c r="H30" s="7">
        <f t="shared" si="2"/>
        <v>0</v>
      </c>
    </row>
    <row r="31" spans="1:8">
      <c r="A31" s="4" t="s">
        <v>65</v>
      </c>
      <c r="B31" s="8">
        <v>43246</v>
      </c>
      <c r="C31" s="10">
        <v>0.5</v>
      </c>
      <c r="D31" s="9"/>
      <c r="E31" s="9" t="b">
        <f t="shared" si="0"/>
        <v>0</v>
      </c>
      <c r="G31" s="9" t="b">
        <f t="shared" si="1"/>
        <v>0</v>
      </c>
      <c r="H31" s="7">
        <f t="shared" si="2"/>
        <v>0</v>
      </c>
    </row>
    <row r="32" spans="1:8">
      <c r="A32" s="4" t="s">
        <v>20</v>
      </c>
      <c r="B32" s="8">
        <v>43246</v>
      </c>
      <c r="C32" s="10">
        <v>0.5</v>
      </c>
      <c r="D32" s="9"/>
      <c r="E32" s="9" t="b">
        <f t="shared" si="0"/>
        <v>0</v>
      </c>
      <c r="G32" s="9" t="b">
        <f t="shared" si="1"/>
        <v>0</v>
      </c>
      <c r="H32" s="7">
        <f t="shared" si="2"/>
        <v>0</v>
      </c>
    </row>
    <row r="33" spans="1:8">
      <c r="A33" s="4" t="s">
        <v>70</v>
      </c>
      <c r="B33" s="8">
        <v>43246</v>
      </c>
      <c r="C33" s="10">
        <v>0.5</v>
      </c>
      <c r="D33" s="9"/>
      <c r="E33" s="9" t="b">
        <f t="shared" si="0"/>
        <v>0</v>
      </c>
      <c r="G33" s="9" t="b">
        <f t="shared" si="1"/>
        <v>0</v>
      </c>
      <c r="H33" s="7">
        <f t="shared" si="2"/>
        <v>0</v>
      </c>
    </row>
    <row r="34" spans="1:8">
      <c r="A34" s="4" t="s">
        <v>79</v>
      </c>
      <c r="B34" s="8">
        <v>43253</v>
      </c>
      <c r="C34" s="10">
        <v>0.5</v>
      </c>
      <c r="D34" s="9"/>
      <c r="E34" s="9" t="b">
        <f t="shared" si="0"/>
        <v>0</v>
      </c>
      <c r="G34" s="9" t="b">
        <f t="shared" si="1"/>
        <v>0</v>
      </c>
      <c r="H34" s="7">
        <f t="shared" si="2"/>
        <v>0</v>
      </c>
    </row>
    <row r="35" spans="1:8">
      <c r="A35" s="4" t="s">
        <v>80</v>
      </c>
      <c r="B35" s="8">
        <v>43267</v>
      </c>
      <c r="C35" s="10">
        <v>1</v>
      </c>
      <c r="D35" s="9"/>
      <c r="E35" s="9" t="b">
        <f t="shared" si="0"/>
        <v>0</v>
      </c>
      <c r="G35" s="9" t="b">
        <f t="shared" si="1"/>
        <v>0</v>
      </c>
      <c r="H35" s="7">
        <f t="shared" si="2"/>
        <v>0</v>
      </c>
    </row>
    <row r="36" spans="1:8">
      <c r="A36" s="4" t="s">
        <v>81</v>
      </c>
      <c r="B36" s="8">
        <v>43267</v>
      </c>
      <c r="C36" s="10">
        <v>1</v>
      </c>
      <c r="D36" s="9"/>
      <c r="E36" s="9" t="b">
        <f t="shared" si="0"/>
        <v>0</v>
      </c>
      <c r="G36" s="9" t="b">
        <f t="shared" si="1"/>
        <v>0</v>
      </c>
      <c r="H36" s="7">
        <f t="shared" si="2"/>
        <v>0</v>
      </c>
    </row>
    <row r="37" spans="1:8">
      <c r="A37" s="4" t="s">
        <v>66</v>
      </c>
      <c r="B37" s="8">
        <v>43288</v>
      </c>
      <c r="C37" s="10">
        <v>0.5</v>
      </c>
      <c r="D37" s="9"/>
      <c r="E37" s="9" t="b">
        <f t="shared" si="0"/>
        <v>0</v>
      </c>
      <c r="G37" s="9" t="b">
        <f t="shared" si="1"/>
        <v>0</v>
      </c>
      <c r="H37" s="7">
        <f t="shared" si="2"/>
        <v>0</v>
      </c>
    </row>
    <row r="38" spans="1:8">
      <c r="A38" s="4" t="s">
        <v>82</v>
      </c>
      <c r="B38" s="8">
        <v>43295</v>
      </c>
      <c r="C38" s="10">
        <v>0.5</v>
      </c>
      <c r="D38" s="9"/>
      <c r="E38" s="9" t="b">
        <f t="shared" si="0"/>
        <v>0</v>
      </c>
      <c r="G38" s="9" t="b">
        <f t="shared" si="1"/>
        <v>0</v>
      </c>
      <c r="H38" s="7">
        <f t="shared" si="2"/>
        <v>0</v>
      </c>
    </row>
    <row r="39" spans="1:8">
      <c r="A39" s="4" t="s">
        <v>13</v>
      </c>
      <c r="B39" s="8">
        <v>43302</v>
      </c>
      <c r="C39" s="10">
        <v>0.5</v>
      </c>
      <c r="D39" s="9"/>
      <c r="E39" s="9" t="b">
        <f t="shared" si="0"/>
        <v>0</v>
      </c>
      <c r="G39" s="9" t="b">
        <f t="shared" si="1"/>
        <v>0</v>
      </c>
      <c r="H39" s="7">
        <f t="shared" si="2"/>
        <v>0</v>
      </c>
    </row>
    <row r="40" spans="1:8">
      <c r="A40" s="4" t="s">
        <v>18</v>
      </c>
      <c r="B40" s="8">
        <v>43309</v>
      </c>
      <c r="C40" s="10">
        <v>0.5</v>
      </c>
      <c r="D40" s="9"/>
      <c r="E40" s="9" t="b">
        <f t="shared" si="0"/>
        <v>0</v>
      </c>
      <c r="G40" s="9" t="b">
        <f t="shared" si="1"/>
        <v>0</v>
      </c>
      <c r="H40" s="7">
        <f t="shared" si="2"/>
        <v>0</v>
      </c>
    </row>
    <row r="41" spans="1:8">
      <c r="A41" s="4" t="s">
        <v>83</v>
      </c>
      <c r="B41" s="8">
        <v>43316</v>
      </c>
      <c r="C41" s="10">
        <v>0.5</v>
      </c>
      <c r="D41" s="9"/>
      <c r="E41" s="9" t="b">
        <f t="shared" si="0"/>
        <v>0</v>
      </c>
      <c r="G41" s="9" t="b">
        <f t="shared" si="1"/>
        <v>0</v>
      </c>
      <c r="H41" s="7">
        <f t="shared" si="2"/>
        <v>0</v>
      </c>
    </row>
    <row r="42" spans="1:8">
      <c r="A42" s="4" t="s">
        <v>84</v>
      </c>
      <c r="B42" s="8">
        <v>43316</v>
      </c>
      <c r="C42" s="10">
        <v>0.5</v>
      </c>
      <c r="D42" s="9"/>
      <c r="E42" s="9" t="b">
        <f t="shared" si="0"/>
        <v>0</v>
      </c>
      <c r="G42" s="9" t="b">
        <f t="shared" si="1"/>
        <v>0</v>
      </c>
      <c r="H42" s="7">
        <f t="shared" si="2"/>
        <v>0</v>
      </c>
    </row>
    <row r="43" spans="1:8">
      <c r="A43" s="4" t="s">
        <v>85</v>
      </c>
      <c r="B43" s="8">
        <v>43316</v>
      </c>
      <c r="C43" s="10">
        <v>0.5</v>
      </c>
      <c r="D43" s="9"/>
      <c r="E43" s="9" t="b">
        <f t="shared" si="0"/>
        <v>0</v>
      </c>
      <c r="G43" s="9" t="b">
        <f t="shared" si="1"/>
        <v>0</v>
      </c>
      <c r="H43" s="7">
        <f t="shared" si="2"/>
        <v>0</v>
      </c>
    </row>
    <row r="44" spans="1:8">
      <c r="A44" s="4" t="s">
        <v>28</v>
      </c>
      <c r="B44" s="8">
        <v>43316</v>
      </c>
      <c r="C44" s="10">
        <v>0.5</v>
      </c>
      <c r="D44" s="9"/>
      <c r="E44" s="9" t="b">
        <f t="shared" si="0"/>
        <v>0</v>
      </c>
      <c r="G44" s="9" t="b">
        <f t="shared" ref="G44:G51" si="3">IF(F44="RYP1",5,IF(F44="RYP2",4,IF(F44="RYP3",3,IF(F44="RYP4",2,IF(F44="BIS1",10,IF(F44="BIS2",9,IF(F44="BIS3",8,IF(F44="BIS4",7))))))))</f>
        <v>0</v>
      </c>
      <c r="H44" s="7">
        <f t="shared" ref="H44:H51" si="4">E44*C44+G44</f>
        <v>0</v>
      </c>
    </row>
    <row r="45" spans="1:8">
      <c r="A45" s="4" t="s">
        <v>20</v>
      </c>
      <c r="B45" s="8">
        <v>43316</v>
      </c>
      <c r="C45" s="10">
        <v>0.5</v>
      </c>
      <c r="D45" s="9"/>
      <c r="E45" s="9" t="b">
        <f t="shared" si="0"/>
        <v>0</v>
      </c>
      <c r="G45" s="9" t="b">
        <f t="shared" si="3"/>
        <v>0</v>
      </c>
      <c r="H45" s="7">
        <f t="shared" si="4"/>
        <v>0</v>
      </c>
    </row>
    <row r="46" spans="1:8">
      <c r="A46" s="4" t="s">
        <v>26</v>
      </c>
      <c r="B46" s="8">
        <v>43317</v>
      </c>
      <c r="C46" s="10">
        <v>1</v>
      </c>
      <c r="D46" s="9"/>
      <c r="E46" s="9" t="b">
        <f t="shared" si="0"/>
        <v>0</v>
      </c>
      <c r="G46" s="9" t="b">
        <f t="shared" si="3"/>
        <v>0</v>
      </c>
      <c r="H46" s="7">
        <f t="shared" si="4"/>
        <v>0</v>
      </c>
    </row>
    <row r="47" spans="1:8">
      <c r="A47" s="4" t="s">
        <v>86</v>
      </c>
      <c r="B47" s="8">
        <v>43323</v>
      </c>
      <c r="C47" s="10">
        <v>0.5</v>
      </c>
      <c r="D47" s="9"/>
      <c r="E47" s="9" t="b">
        <f t="shared" si="0"/>
        <v>0</v>
      </c>
      <c r="G47" s="9" t="b">
        <f t="shared" si="3"/>
        <v>0</v>
      </c>
      <c r="H47" s="7">
        <f t="shared" si="4"/>
        <v>0</v>
      </c>
    </row>
    <row r="48" spans="1:8">
      <c r="A48" s="4" t="s">
        <v>87</v>
      </c>
      <c r="B48" s="8">
        <v>43323</v>
      </c>
      <c r="C48" s="10">
        <v>0.5</v>
      </c>
      <c r="D48" s="9"/>
      <c r="E48" s="9" t="b">
        <f t="shared" si="0"/>
        <v>0</v>
      </c>
      <c r="G48" s="9" t="b">
        <f t="shared" si="3"/>
        <v>0</v>
      </c>
      <c r="H48" s="7">
        <f t="shared" si="4"/>
        <v>0</v>
      </c>
    </row>
    <row r="49" spans="1:8">
      <c r="A49" s="4" t="s">
        <v>27</v>
      </c>
      <c r="B49" s="8">
        <v>43323</v>
      </c>
      <c r="C49" s="10">
        <v>1</v>
      </c>
      <c r="D49" s="9"/>
      <c r="E49" s="9" t="b">
        <f t="shared" si="0"/>
        <v>0</v>
      </c>
      <c r="G49" s="9" t="b">
        <f t="shared" si="3"/>
        <v>0</v>
      </c>
      <c r="H49" s="7">
        <f t="shared" si="4"/>
        <v>0</v>
      </c>
    </row>
    <row r="50" spans="1:8">
      <c r="A50" s="4" t="s">
        <v>88</v>
      </c>
      <c r="B50" s="8">
        <v>43344</v>
      </c>
      <c r="C50" s="10">
        <v>0.5</v>
      </c>
      <c r="D50" s="9"/>
      <c r="E50" s="9" t="b">
        <f t="shared" si="0"/>
        <v>0</v>
      </c>
      <c r="G50" s="9" t="b">
        <f t="shared" si="3"/>
        <v>0</v>
      </c>
      <c r="H50" s="7">
        <f t="shared" si="4"/>
        <v>0</v>
      </c>
    </row>
    <row r="51" spans="1:8">
      <c r="A51" s="4" t="s">
        <v>89</v>
      </c>
      <c r="B51" s="8">
        <v>43345</v>
      </c>
      <c r="C51" s="10">
        <v>0.5</v>
      </c>
      <c r="D51" s="9"/>
      <c r="E51" s="9" t="b">
        <f t="shared" si="0"/>
        <v>0</v>
      </c>
      <c r="G51" s="9" t="b">
        <f t="shared" si="3"/>
        <v>0</v>
      </c>
      <c r="H51" s="7">
        <f t="shared" si="4"/>
        <v>0</v>
      </c>
    </row>
    <row r="52" spans="1:8">
      <c r="A52" s="4" t="s">
        <v>90</v>
      </c>
      <c r="B52" s="8">
        <v>43352</v>
      </c>
      <c r="C52" s="10">
        <v>0.5</v>
      </c>
      <c r="D52" s="9"/>
      <c r="E52" s="9" t="b">
        <f t="shared" si="0"/>
        <v>0</v>
      </c>
      <c r="G52" s="9" t="b">
        <f t="shared" ref="G52:G56" si="5">IF(F52="RYP1",5,IF(F52="RYP2",4,IF(F52="RYP3",3,IF(F52="RYP4",2,IF(F52="BIS1",10,IF(F52="BIS2",9,IF(F52="BIS3",8,IF(F52="BIS4",7))))))))</f>
        <v>0</v>
      </c>
      <c r="H52" s="7">
        <f t="shared" ref="H52:H56" si="6">E52*C52+G52</f>
        <v>0</v>
      </c>
    </row>
    <row r="53" spans="1:8">
      <c r="A53" s="4" t="s">
        <v>15</v>
      </c>
      <c r="B53" s="8">
        <v>43366</v>
      </c>
      <c r="C53" s="10">
        <v>1</v>
      </c>
      <c r="D53" s="9"/>
      <c r="E53" s="9" t="b">
        <f t="shared" si="0"/>
        <v>0</v>
      </c>
      <c r="G53" s="9" t="b">
        <f t="shared" si="5"/>
        <v>0</v>
      </c>
      <c r="H53" s="7">
        <f t="shared" si="6"/>
        <v>0</v>
      </c>
    </row>
    <row r="54" spans="1:8">
      <c r="A54" s="4" t="s">
        <v>16</v>
      </c>
      <c r="B54" s="8">
        <v>43379</v>
      </c>
      <c r="C54" s="10">
        <v>1</v>
      </c>
      <c r="D54" s="9"/>
      <c r="E54" s="9" t="b">
        <f t="shared" si="0"/>
        <v>0</v>
      </c>
      <c r="G54" s="9" t="b">
        <f t="shared" si="5"/>
        <v>0</v>
      </c>
      <c r="H54" s="7">
        <f t="shared" si="6"/>
        <v>0</v>
      </c>
    </row>
    <row r="55" spans="1:8">
      <c r="A55" s="4" t="s">
        <v>16</v>
      </c>
      <c r="B55" s="8">
        <v>43380</v>
      </c>
      <c r="C55" s="10">
        <v>1</v>
      </c>
      <c r="D55" s="9"/>
      <c r="E55" s="9" t="b">
        <f t="shared" si="0"/>
        <v>0</v>
      </c>
      <c r="G55" s="9" t="b">
        <f t="shared" si="5"/>
        <v>0</v>
      </c>
      <c r="H55" s="7">
        <f t="shared" si="6"/>
        <v>0</v>
      </c>
    </row>
    <row r="56" spans="1:8">
      <c r="A56" s="4" t="s">
        <v>38</v>
      </c>
      <c r="B56" s="8">
        <v>43440</v>
      </c>
      <c r="C56" s="10">
        <v>1.5</v>
      </c>
      <c r="D56" s="9"/>
      <c r="E56" s="9" t="b">
        <f t="shared" si="0"/>
        <v>0</v>
      </c>
      <c r="G56" s="9" t="b">
        <f t="shared" si="5"/>
        <v>0</v>
      </c>
      <c r="H56" s="7">
        <f t="shared" si="6"/>
        <v>0</v>
      </c>
    </row>
    <row r="57" spans="1:8">
      <c r="A57" s="4"/>
      <c r="B57" s="8"/>
      <c r="C57" s="10"/>
      <c r="D57" s="9"/>
      <c r="E57" s="9"/>
      <c r="G57" s="9"/>
      <c r="H57" s="7"/>
    </row>
    <row r="58" spans="1:8">
      <c r="A58" s="2" t="s">
        <v>41</v>
      </c>
    </row>
    <row r="60" spans="1:8">
      <c r="A60" s="2" t="s">
        <v>0</v>
      </c>
      <c r="B60" s="7" t="s">
        <v>1</v>
      </c>
      <c r="C60" s="7" t="s">
        <v>2</v>
      </c>
      <c r="D60" s="7" t="s">
        <v>3</v>
      </c>
      <c r="E60" s="7" t="s">
        <v>62</v>
      </c>
      <c r="F60" s="7" t="s">
        <v>56</v>
      </c>
      <c r="G60" s="7" t="s">
        <v>57</v>
      </c>
      <c r="H60" s="7" t="s">
        <v>63</v>
      </c>
    </row>
    <row r="61" spans="1:8">
      <c r="A61" s="4" t="s">
        <v>39</v>
      </c>
      <c r="B61" s="8">
        <v>43189</v>
      </c>
      <c r="C61" s="10">
        <v>0.5</v>
      </c>
      <c r="D61" s="9"/>
      <c r="E61" s="9" t="b">
        <f>IF(D61="ROP",7,IF(D61="VSP",6,IF(D61="PU2/PN2",5,IF(D61="PU3/PN3",4,IF(D61="PU4/PN4",3)))))</f>
        <v>0</v>
      </c>
      <c r="G61" s="9" t="b">
        <f>IF(F61="RYP1",10,IF(F61="RYP2",9,IF(F61="RYP3",8,IF(F61="RYP4",7,IF(F61="BIS1",15,IF(F61="BIS2",14,IF(F61="BIS3",13,IF(F61="BIS4",12))))))))</f>
        <v>0</v>
      </c>
      <c r="H61" s="7">
        <f>E61*C61+G61</f>
        <v>0</v>
      </c>
    </row>
    <row r="62" spans="1:8">
      <c r="A62" s="4" t="s">
        <v>91</v>
      </c>
      <c r="B62" s="8">
        <v>43232</v>
      </c>
      <c r="C62" s="10">
        <v>0.5</v>
      </c>
      <c r="D62" s="9"/>
      <c r="E62" s="9" t="b">
        <f t="shared" ref="E62:E79" si="7">IF(D62="ROP",7,IF(D62="VSP",6,IF(D62="PU2/PN2",5,IF(D62="PU3/PN3",4,IF(D62="PU4/PN4",3)))))</f>
        <v>0</v>
      </c>
      <c r="G62" s="9" t="b">
        <f t="shared" ref="G62:G79" si="8">IF(F62="RYP1",10,IF(F62="RYP2",9,IF(F62="RYP3",8,IF(F62="RYP4",7,IF(F62="BIS1",15,IF(F62="BIS2",14,IF(F62="BIS3",13,IF(F62="BIS4",12))))))))</f>
        <v>0</v>
      </c>
      <c r="H62" s="7">
        <f t="shared" ref="H62:H79" si="9">E62*C62+G62</f>
        <v>0</v>
      </c>
    </row>
    <row r="63" spans="1:8">
      <c r="A63" s="4" t="s">
        <v>37</v>
      </c>
      <c r="B63" s="8">
        <v>43247</v>
      </c>
      <c r="C63" s="10">
        <v>0.5</v>
      </c>
      <c r="D63" s="9"/>
      <c r="E63" s="9" t="b">
        <f t="shared" ref="E63" si="10">IF(D63="ROP",7,IF(D63="VSP",6,IF(D63="PU2/PN2",5,IF(D63="PU3/PN3",4,IF(D63="PU4/PN4",3)))))</f>
        <v>0</v>
      </c>
      <c r="G63" s="9" t="b">
        <f t="shared" ref="G63" si="11">IF(F63="RYP1",10,IF(F63="RYP2",9,IF(F63="RYP3",8,IF(F63="RYP4",7,IF(F63="BIS1",15,IF(F63="BIS2",14,IF(F63="BIS3",13,IF(F63="BIS4",12))))))))</f>
        <v>0</v>
      </c>
      <c r="H63" s="7">
        <f t="shared" ref="H63" si="12">E63*C63+G63</f>
        <v>0</v>
      </c>
    </row>
    <row r="64" spans="1:8">
      <c r="A64" s="4" t="s">
        <v>23</v>
      </c>
      <c r="B64" s="8">
        <v>43247</v>
      </c>
      <c r="C64" s="10">
        <v>1</v>
      </c>
      <c r="D64" s="9"/>
      <c r="E64" s="9" t="b">
        <f t="shared" ref="E64" si="13">IF(D64="ROP",7,IF(D64="VSP",6,IF(D64="PU2/PN2",5,IF(D64="PU3/PN3",4,IF(D64="PU4/PN4",3)))))</f>
        <v>0</v>
      </c>
      <c r="G64" s="9" t="b">
        <f t="shared" ref="G64" si="14">IF(F64="RYP1",10,IF(F64="RYP2",9,IF(F64="RYP3",8,IF(F64="RYP4",7,IF(F64="BIS1",15,IF(F64="BIS2",14,IF(F64="BIS3",13,IF(F64="BIS4",12))))))))</f>
        <v>0</v>
      </c>
      <c r="H64" s="7">
        <f t="shared" ref="H64" si="15">E64*C64+G64</f>
        <v>0</v>
      </c>
    </row>
    <row r="65" spans="1:8">
      <c r="A65" s="4" t="s">
        <v>92</v>
      </c>
      <c r="B65" s="8">
        <v>43254</v>
      </c>
      <c r="C65" s="10">
        <v>0.5</v>
      </c>
      <c r="D65" s="9"/>
      <c r="E65" s="9" t="b">
        <f t="shared" si="7"/>
        <v>0</v>
      </c>
      <c r="G65" s="9" t="b">
        <f t="shared" si="8"/>
        <v>0</v>
      </c>
      <c r="H65" s="7">
        <f t="shared" si="9"/>
        <v>0</v>
      </c>
    </row>
    <row r="66" spans="1:8">
      <c r="A66" s="4" t="s">
        <v>93</v>
      </c>
      <c r="B66" s="8">
        <v>43260</v>
      </c>
      <c r="C66" s="10">
        <v>1</v>
      </c>
      <c r="D66" s="9"/>
      <c r="E66" s="9" t="b">
        <f t="shared" si="7"/>
        <v>0</v>
      </c>
      <c r="G66" s="9" t="b">
        <f t="shared" si="8"/>
        <v>0</v>
      </c>
      <c r="H66" s="7">
        <f t="shared" si="9"/>
        <v>0</v>
      </c>
    </row>
    <row r="67" spans="1:8">
      <c r="A67" s="4" t="s">
        <v>34</v>
      </c>
      <c r="B67" s="8">
        <v>43261</v>
      </c>
      <c r="C67" s="10">
        <v>1</v>
      </c>
      <c r="D67" s="9"/>
      <c r="E67" s="9" t="b">
        <f t="shared" si="7"/>
        <v>0</v>
      </c>
      <c r="G67" s="9" t="b">
        <f t="shared" si="8"/>
        <v>0</v>
      </c>
      <c r="H67" s="7">
        <f t="shared" si="9"/>
        <v>0</v>
      </c>
    </row>
    <row r="68" spans="1:8">
      <c r="A68" s="4" t="s">
        <v>72</v>
      </c>
      <c r="B68" s="8">
        <v>43268</v>
      </c>
      <c r="C68" s="10">
        <v>0.5</v>
      </c>
      <c r="D68" s="9"/>
      <c r="E68" s="9" t="b">
        <f t="shared" si="7"/>
        <v>0</v>
      </c>
      <c r="G68" s="9" t="b">
        <f t="shared" si="8"/>
        <v>0</v>
      </c>
      <c r="H68" s="7">
        <f t="shared" si="9"/>
        <v>0</v>
      </c>
    </row>
    <row r="69" spans="1:8">
      <c r="A69" s="4" t="s">
        <v>33</v>
      </c>
      <c r="B69" s="8">
        <v>43282</v>
      </c>
      <c r="C69" s="10">
        <v>0.5</v>
      </c>
      <c r="D69" s="9"/>
      <c r="E69" s="9" t="b">
        <f t="shared" si="7"/>
        <v>0</v>
      </c>
      <c r="G69" s="9" t="b">
        <f t="shared" si="8"/>
        <v>0</v>
      </c>
      <c r="H69" s="7">
        <f t="shared" si="9"/>
        <v>0</v>
      </c>
    </row>
    <row r="70" spans="1:8">
      <c r="A70" s="4" t="s">
        <v>94</v>
      </c>
      <c r="B70" s="8">
        <v>43288</v>
      </c>
      <c r="C70" s="10">
        <v>0.5</v>
      </c>
      <c r="D70" s="9"/>
      <c r="E70" s="9" t="b">
        <f t="shared" si="7"/>
        <v>0</v>
      </c>
      <c r="G70" s="9" t="b">
        <f t="shared" si="8"/>
        <v>0</v>
      </c>
      <c r="H70" s="7">
        <f t="shared" si="9"/>
        <v>0</v>
      </c>
    </row>
    <row r="71" spans="1:8">
      <c r="A71" s="4" t="s">
        <v>95</v>
      </c>
      <c r="B71" s="8">
        <v>43295</v>
      </c>
      <c r="C71" s="10">
        <v>1</v>
      </c>
      <c r="D71" s="9"/>
      <c r="E71" s="9" t="b">
        <f t="shared" si="7"/>
        <v>0</v>
      </c>
      <c r="G71" s="9" t="b">
        <f t="shared" si="8"/>
        <v>0</v>
      </c>
      <c r="H71" s="7">
        <f t="shared" si="9"/>
        <v>0</v>
      </c>
    </row>
    <row r="72" spans="1:8">
      <c r="A72" s="4" t="s">
        <v>96</v>
      </c>
      <c r="B72" s="8">
        <v>43296</v>
      </c>
      <c r="C72" s="10">
        <v>0.5</v>
      </c>
      <c r="D72" s="9"/>
      <c r="E72" s="9" t="b">
        <f t="shared" si="7"/>
        <v>0</v>
      </c>
      <c r="G72" s="9" t="b">
        <f t="shared" si="8"/>
        <v>0</v>
      </c>
      <c r="H72" s="7">
        <f t="shared" si="9"/>
        <v>0</v>
      </c>
    </row>
    <row r="73" spans="1:8">
      <c r="A73" s="4" t="s">
        <v>11</v>
      </c>
      <c r="B73" s="8">
        <v>43302</v>
      </c>
      <c r="C73" s="10">
        <v>1</v>
      </c>
      <c r="D73" s="9"/>
      <c r="E73" s="9" t="b">
        <f t="shared" si="7"/>
        <v>0</v>
      </c>
      <c r="G73" s="9" t="b">
        <f t="shared" si="8"/>
        <v>0</v>
      </c>
      <c r="H73" s="7">
        <f t="shared" si="9"/>
        <v>0</v>
      </c>
    </row>
    <row r="74" spans="1:8">
      <c r="A74" s="4" t="s">
        <v>40</v>
      </c>
      <c r="B74" s="8">
        <v>43315</v>
      </c>
      <c r="C74" s="10">
        <v>1</v>
      </c>
      <c r="D74" s="9"/>
      <c r="E74" s="9" t="b">
        <f t="shared" si="7"/>
        <v>0</v>
      </c>
      <c r="G74" s="9" t="b">
        <f t="shared" si="8"/>
        <v>0</v>
      </c>
      <c r="H74" s="7">
        <f t="shared" si="9"/>
        <v>0</v>
      </c>
    </row>
    <row r="75" spans="1:8">
      <c r="A75" s="4" t="s">
        <v>22</v>
      </c>
      <c r="B75" s="8">
        <v>43324</v>
      </c>
      <c r="C75" s="10">
        <v>1</v>
      </c>
      <c r="D75" s="9"/>
      <c r="E75" s="9" t="b">
        <f t="shared" si="7"/>
        <v>0</v>
      </c>
      <c r="G75" s="9" t="b">
        <f>IF(F75="RYP1",10,IF(F75="RYP2",9,IF(F75="RYP3",8,IF(F75="RYP4",7,IF(F75="BIS1",15,IF(F75="BIS2",14,IF(F75="BIS3",13,IF(F75="BIS4",12))))))))</f>
        <v>0</v>
      </c>
      <c r="H75" s="7">
        <f t="shared" si="9"/>
        <v>0</v>
      </c>
    </row>
    <row r="76" spans="1:8">
      <c r="A76" s="4" t="s">
        <v>14</v>
      </c>
      <c r="B76" s="8">
        <v>43330</v>
      </c>
      <c r="C76" s="10">
        <v>0.5</v>
      </c>
      <c r="D76" s="9"/>
      <c r="E76" s="9" t="b">
        <f t="shared" si="7"/>
        <v>0</v>
      </c>
      <c r="G76" s="9" t="b">
        <f t="shared" si="8"/>
        <v>0</v>
      </c>
      <c r="H76" s="7">
        <f t="shared" si="9"/>
        <v>0</v>
      </c>
    </row>
    <row r="77" spans="1:8">
      <c r="A77" s="4" t="s">
        <v>21</v>
      </c>
      <c r="B77" s="8">
        <v>43331</v>
      </c>
      <c r="C77" s="10">
        <v>0.5</v>
      </c>
      <c r="D77" s="9"/>
      <c r="E77" s="9" t="b">
        <f t="shared" si="7"/>
        <v>0</v>
      </c>
      <c r="G77" s="9" t="b">
        <f t="shared" si="8"/>
        <v>0</v>
      </c>
      <c r="H77" s="7">
        <f t="shared" si="9"/>
        <v>0</v>
      </c>
    </row>
    <row r="78" spans="1:8">
      <c r="A78" s="4" t="s">
        <v>11</v>
      </c>
      <c r="B78" s="8">
        <v>43344</v>
      </c>
      <c r="C78" s="10">
        <v>0.5</v>
      </c>
      <c r="D78" s="9"/>
      <c r="E78" s="9" t="b">
        <f t="shared" si="7"/>
        <v>0</v>
      </c>
      <c r="G78" s="9" t="b">
        <f t="shared" si="8"/>
        <v>0</v>
      </c>
      <c r="H78" s="7">
        <f t="shared" si="9"/>
        <v>0</v>
      </c>
    </row>
    <row r="79" spans="1:8">
      <c r="A79" s="4" t="s">
        <v>18</v>
      </c>
      <c r="B79" s="8">
        <v>43351</v>
      </c>
      <c r="C79" s="10">
        <v>1</v>
      </c>
      <c r="D79" s="9"/>
      <c r="E79" s="9" t="b">
        <f t="shared" si="7"/>
        <v>0</v>
      </c>
      <c r="G79" s="9" t="b">
        <f t="shared" si="8"/>
        <v>0</v>
      </c>
      <c r="H79" s="7">
        <f t="shared" si="9"/>
        <v>0</v>
      </c>
    </row>
    <row r="80" spans="1:8">
      <c r="B80" s="9"/>
      <c r="C80" s="9"/>
      <c r="D80" s="9"/>
      <c r="E80" s="9"/>
      <c r="H80" s="7"/>
    </row>
    <row r="81" spans="1:8">
      <c r="A81" s="2" t="s">
        <v>106</v>
      </c>
    </row>
    <row r="83" spans="1:8">
      <c r="A83" s="2" t="s">
        <v>0</v>
      </c>
      <c r="B83" s="7" t="s">
        <v>1</v>
      </c>
      <c r="C83" s="7" t="s">
        <v>2</v>
      </c>
      <c r="D83" s="7" t="s">
        <v>3</v>
      </c>
      <c r="E83" s="7" t="s">
        <v>62</v>
      </c>
      <c r="F83" s="7" t="s">
        <v>56</v>
      </c>
      <c r="G83" s="7" t="s">
        <v>57</v>
      </c>
      <c r="H83" s="7" t="s">
        <v>4</v>
      </c>
    </row>
    <row r="84" spans="1:8">
      <c r="A84" s="11" t="s">
        <v>35</v>
      </c>
      <c r="B84" s="12">
        <v>43113</v>
      </c>
      <c r="C84" s="13">
        <v>1</v>
      </c>
      <c r="D84" s="9"/>
      <c r="E84" s="9" t="b">
        <f>IF(D84="ROP",7,IF(D84="VSP",6,IF(D84="PU2/PN2",5,IF(D84="PU3/PN3",4,IF(D84="PU4/PN4",3)))))</f>
        <v>0</v>
      </c>
      <c r="G84" s="9" t="b">
        <f>IF(F84="RYP1",10,IF(F84="RYP2",9,IF(F84="RYP3",8,IF(F84="RYP4",7,IF(F84="BIS1",15,IF(F84="BIS2",14,IF(F84="BIS3",13,IF(F84="BIS4",12))))))))</f>
        <v>0</v>
      </c>
      <c r="H84" s="7">
        <f>E84*C84+G84</f>
        <v>0</v>
      </c>
    </row>
    <row r="85" spans="1:8">
      <c r="A85" s="11" t="s">
        <v>24</v>
      </c>
      <c r="B85" s="12">
        <v>43121</v>
      </c>
      <c r="C85" s="13">
        <v>1</v>
      </c>
      <c r="D85" s="9"/>
      <c r="E85" s="9" t="b">
        <f t="shared" ref="E85:E87" si="16">IF(D85="ROP",7,IF(D85="VSP",6,IF(D85="PU2/PN2",5,IF(D85="PU3/PN3",4,IF(D85="PU4/PN4",3)))))</f>
        <v>0</v>
      </c>
      <c r="G85" s="9" t="b">
        <f t="shared" ref="G85:G110" si="17">IF(F85="RYP1",10,IF(F85="RYP2",9,IF(F85="RYP3",8,IF(F85="RYP4",7,IF(F85="BIS1",15,IF(F85="BIS2",14,IF(F85="BIS3",13,IF(F85="BIS4",12))))))))</f>
        <v>0</v>
      </c>
      <c r="H85" s="7">
        <f t="shared" ref="H85:H87" si="18">E85*C85+G85</f>
        <v>0</v>
      </c>
    </row>
    <row r="86" spans="1:8">
      <c r="A86" s="11" t="s">
        <v>19</v>
      </c>
      <c r="B86" s="12">
        <v>43184</v>
      </c>
      <c r="C86" s="13">
        <v>0.5</v>
      </c>
      <c r="D86" s="9"/>
      <c r="E86" s="9" t="b">
        <f t="shared" si="16"/>
        <v>0</v>
      </c>
      <c r="G86" s="9" t="b">
        <f t="shared" si="17"/>
        <v>0</v>
      </c>
      <c r="H86" s="7">
        <f t="shared" si="18"/>
        <v>0</v>
      </c>
    </row>
    <row r="87" spans="1:8">
      <c r="A87" s="11" t="s">
        <v>39</v>
      </c>
      <c r="B87" s="12">
        <v>43190</v>
      </c>
      <c r="C87" s="13">
        <v>0.5</v>
      </c>
      <c r="D87" s="9"/>
      <c r="E87" s="9" t="b">
        <f t="shared" si="16"/>
        <v>0</v>
      </c>
      <c r="G87" s="9" t="b">
        <f t="shared" si="17"/>
        <v>0</v>
      </c>
      <c r="H87" s="7">
        <f t="shared" si="18"/>
        <v>0</v>
      </c>
    </row>
    <row r="88" spans="1:8">
      <c r="A88" s="11" t="s">
        <v>70</v>
      </c>
      <c r="B88" s="12">
        <v>43204</v>
      </c>
      <c r="C88" s="13">
        <v>1</v>
      </c>
      <c r="D88" s="9"/>
      <c r="E88" s="9" t="b">
        <f t="shared" ref="E88:E99" si="19">IF(D88="ROP",7,IF(D88="VSP",6,IF(D88="PU2/PN2",5,IF(D88="PU3/PN3",4,IF(D88="PU4/PN4",3)))))</f>
        <v>0</v>
      </c>
      <c r="G88" s="9" t="b">
        <f t="shared" si="17"/>
        <v>0</v>
      </c>
      <c r="H88" s="7">
        <f t="shared" ref="H88:H99" si="20">E88*C88+G88</f>
        <v>0</v>
      </c>
    </row>
    <row r="89" spans="1:8">
      <c r="A89" s="4" t="s">
        <v>97</v>
      </c>
      <c r="B89" s="8">
        <v>43225</v>
      </c>
      <c r="C89" s="13">
        <v>0.5</v>
      </c>
      <c r="D89" s="9"/>
      <c r="E89" s="9" t="b">
        <f t="shared" si="19"/>
        <v>0</v>
      </c>
      <c r="G89" s="9" t="b">
        <f t="shared" si="17"/>
        <v>0</v>
      </c>
      <c r="H89" s="7">
        <f t="shared" si="20"/>
        <v>0</v>
      </c>
    </row>
    <row r="90" spans="1:8">
      <c r="A90" s="4" t="s">
        <v>38</v>
      </c>
      <c r="B90" s="8">
        <v>43226</v>
      </c>
      <c r="C90" s="10">
        <v>0.5</v>
      </c>
      <c r="D90" s="9"/>
      <c r="E90" s="9" t="b">
        <f t="shared" si="19"/>
        <v>0</v>
      </c>
      <c r="G90" s="9" t="b">
        <f t="shared" si="17"/>
        <v>0</v>
      </c>
      <c r="H90" s="7">
        <f t="shared" si="20"/>
        <v>0</v>
      </c>
    </row>
    <row r="91" spans="1:8">
      <c r="A91" s="4" t="s">
        <v>98</v>
      </c>
      <c r="B91" s="8">
        <v>43232</v>
      </c>
      <c r="C91" s="10">
        <v>1</v>
      </c>
      <c r="D91" s="9"/>
      <c r="E91" s="9" t="b">
        <f t="shared" si="19"/>
        <v>0</v>
      </c>
      <c r="G91" s="9" t="b">
        <f t="shared" si="17"/>
        <v>0</v>
      </c>
      <c r="H91" s="7">
        <f t="shared" si="20"/>
        <v>0</v>
      </c>
    </row>
    <row r="92" spans="1:8">
      <c r="A92" s="4" t="s">
        <v>11</v>
      </c>
      <c r="B92" s="8">
        <v>43240</v>
      </c>
      <c r="C92" s="10">
        <v>0.5</v>
      </c>
      <c r="D92" s="9"/>
      <c r="E92" s="9" t="b">
        <f t="shared" si="19"/>
        <v>0</v>
      </c>
      <c r="G92" s="9" t="b">
        <f t="shared" si="17"/>
        <v>0</v>
      </c>
      <c r="H92" s="7">
        <f t="shared" si="20"/>
        <v>0</v>
      </c>
    </row>
    <row r="93" spans="1:8">
      <c r="A93" s="4" t="s">
        <v>99</v>
      </c>
      <c r="B93" s="8">
        <v>43239</v>
      </c>
      <c r="C93" s="10">
        <v>0.5</v>
      </c>
      <c r="D93" s="9"/>
      <c r="E93" s="9" t="b">
        <f t="shared" si="19"/>
        <v>0</v>
      </c>
      <c r="G93" s="9" t="b">
        <f t="shared" si="17"/>
        <v>0</v>
      </c>
      <c r="H93" s="7">
        <f t="shared" si="20"/>
        <v>0</v>
      </c>
    </row>
    <row r="94" spans="1:8">
      <c r="A94" s="4" t="s">
        <v>23</v>
      </c>
      <c r="B94" s="8">
        <v>43246</v>
      </c>
      <c r="C94" s="10">
        <v>0.5</v>
      </c>
      <c r="D94" s="9"/>
      <c r="E94" s="9" t="b">
        <f t="shared" si="19"/>
        <v>0</v>
      </c>
      <c r="G94" s="9" t="b">
        <f t="shared" si="17"/>
        <v>0</v>
      </c>
      <c r="H94" s="7">
        <f t="shared" si="20"/>
        <v>0</v>
      </c>
    </row>
    <row r="95" spans="1:8">
      <c r="A95" s="4" t="s">
        <v>100</v>
      </c>
      <c r="B95" s="8">
        <v>43267</v>
      </c>
      <c r="C95" s="10">
        <v>0.5</v>
      </c>
      <c r="D95" s="9"/>
      <c r="E95" s="9" t="b">
        <f t="shared" si="19"/>
        <v>0</v>
      </c>
      <c r="G95" s="9" t="b">
        <f t="shared" si="17"/>
        <v>0</v>
      </c>
      <c r="H95" s="7">
        <f t="shared" si="20"/>
        <v>0</v>
      </c>
    </row>
    <row r="96" spans="1:8">
      <c r="A96" s="4" t="s">
        <v>101</v>
      </c>
      <c r="B96" s="8">
        <v>43268</v>
      </c>
      <c r="C96" s="10">
        <v>0.5</v>
      </c>
      <c r="D96" s="9"/>
      <c r="E96" s="9" t="b">
        <f t="shared" si="19"/>
        <v>0</v>
      </c>
      <c r="G96" s="9" t="b">
        <f t="shared" si="17"/>
        <v>0</v>
      </c>
      <c r="H96" s="7">
        <f t="shared" si="20"/>
        <v>0</v>
      </c>
    </row>
    <row r="97" spans="1:8">
      <c r="A97" s="4" t="s">
        <v>31</v>
      </c>
      <c r="B97" s="8">
        <v>43288</v>
      </c>
      <c r="C97" s="10">
        <v>1</v>
      </c>
      <c r="D97" s="9"/>
      <c r="E97" s="9" t="b">
        <f t="shared" si="19"/>
        <v>0</v>
      </c>
      <c r="G97" s="9" t="b">
        <f t="shared" si="17"/>
        <v>0</v>
      </c>
      <c r="H97" s="7">
        <f t="shared" si="20"/>
        <v>0</v>
      </c>
    </row>
    <row r="98" spans="1:8">
      <c r="A98" s="4" t="s">
        <v>29</v>
      </c>
      <c r="B98" s="8">
        <v>43302</v>
      </c>
      <c r="C98" s="10">
        <v>1</v>
      </c>
      <c r="D98" s="9"/>
      <c r="E98" s="9" t="b">
        <f t="shared" si="19"/>
        <v>0</v>
      </c>
      <c r="G98" s="9" t="b">
        <f t="shared" si="17"/>
        <v>0</v>
      </c>
      <c r="H98" s="7">
        <f t="shared" si="20"/>
        <v>0</v>
      </c>
    </row>
    <row r="99" spans="1:8">
      <c r="A99" s="4" t="s">
        <v>30</v>
      </c>
      <c r="B99" s="8">
        <v>43303</v>
      </c>
      <c r="C99" s="10">
        <v>0.5</v>
      </c>
      <c r="D99" s="9"/>
      <c r="E99" s="9" t="b">
        <f t="shared" si="19"/>
        <v>0</v>
      </c>
      <c r="G99" s="9" t="b">
        <f t="shared" si="17"/>
        <v>0</v>
      </c>
      <c r="H99" s="7">
        <f t="shared" si="20"/>
        <v>0</v>
      </c>
    </row>
    <row r="100" spans="1:8">
      <c r="A100" s="4" t="s">
        <v>28</v>
      </c>
      <c r="B100" s="8">
        <v>43309</v>
      </c>
      <c r="C100" s="10">
        <v>1</v>
      </c>
      <c r="D100" s="9"/>
      <c r="E100" s="9" t="b">
        <f>IF(D100="ROP",7,IF(D100="VSP",6,IF(D100="PU2/PN2",5,IF(D100="PU3/PN3",4,IF(D100="PU4/PN4",3)))))</f>
        <v>0</v>
      </c>
      <c r="G100" s="9" t="b">
        <f t="shared" si="17"/>
        <v>0</v>
      </c>
      <c r="H100" s="7">
        <f>E100*C100+G100</f>
        <v>0</v>
      </c>
    </row>
    <row r="101" spans="1:8">
      <c r="A101" s="4" t="s">
        <v>25</v>
      </c>
      <c r="B101" s="8">
        <v>43310</v>
      </c>
      <c r="C101" s="10">
        <v>0.5</v>
      </c>
      <c r="D101" s="9"/>
      <c r="E101" s="9" t="b">
        <f t="shared" ref="E101:E109" si="21">IF(D101="ROP",7,IF(D101="VSP",6,IF(D101="PU2/PN2",5,IF(D101="PU3/PN3",4,IF(D101="PU4/PN4",3)))))</f>
        <v>0</v>
      </c>
      <c r="G101" s="9" t="b">
        <f t="shared" si="17"/>
        <v>0</v>
      </c>
      <c r="H101" s="7">
        <f t="shared" ref="H101:H109" si="22">E101*C101+G101</f>
        <v>0</v>
      </c>
    </row>
    <row r="102" spans="1:8">
      <c r="A102" s="4" t="s">
        <v>102</v>
      </c>
      <c r="B102" s="8">
        <v>43316</v>
      </c>
      <c r="C102" s="10">
        <v>0.5</v>
      </c>
      <c r="D102" s="9"/>
      <c r="E102" s="9" t="b">
        <f t="shared" si="21"/>
        <v>0</v>
      </c>
      <c r="G102" s="9" t="b">
        <f t="shared" si="17"/>
        <v>0</v>
      </c>
      <c r="H102" s="7">
        <f t="shared" si="22"/>
        <v>0</v>
      </c>
    </row>
    <row r="103" spans="1:8">
      <c r="A103" s="4" t="s">
        <v>40</v>
      </c>
      <c r="B103" s="8">
        <v>43317</v>
      </c>
      <c r="C103" s="10">
        <v>1</v>
      </c>
      <c r="D103" s="9"/>
      <c r="E103" s="9" t="b">
        <f t="shared" si="21"/>
        <v>0</v>
      </c>
      <c r="G103" s="9" t="b">
        <f>IF(F103="RYP1",10,IF(F103="RYP2",9,IF(F103="RYP3",8,IF(F103="RYP4",7,IF(F103="BIS1",15,IF(F103="BIS2",14,IF(F103="BIS3",13,IF(F103="BIS4",12))))))))</f>
        <v>0</v>
      </c>
      <c r="H103" s="7">
        <f t="shared" si="22"/>
        <v>0</v>
      </c>
    </row>
    <row r="104" spans="1:8">
      <c r="A104" s="4" t="s">
        <v>103</v>
      </c>
      <c r="B104" s="8">
        <v>43338</v>
      </c>
      <c r="C104" s="10">
        <v>1</v>
      </c>
      <c r="D104" s="9"/>
      <c r="E104" s="9" t="b">
        <f t="shared" si="21"/>
        <v>0</v>
      </c>
      <c r="G104" s="9" t="b">
        <f t="shared" si="17"/>
        <v>0</v>
      </c>
      <c r="H104" s="7">
        <f t="shared" si="22"/>
        <v>0</v>
      </c>
    </row>
    <row r="105" spans="1:8">
      <c r="A105" s="4" t="s">
        <v>17</v>
      </c>
      <c r="B105" s="8">
        <v>43372</v>
      </c>
      <c r="C105" s="10">
        <v>0.5</v>
      </c>
      <c r="D105" s="9"/>
      <c r="E105" s="9" t="b">
        <f t="shared" si="21"/>
        <v>0</v>
      </c>
      <c r="G105" s="9" t="b">
        <f t="shared" si="17"/>
        <v>0</v>
      </c>
      <c r="H105" s="7">
        <f t="shared" si="22"/>
        <v>0</v>
      </c>
    </row>
    <row r="106" spans="1:8">
      <c r="A106" s="4" t="s">
        <v>13</v>
      </c>
      <c r="B106" s="8">
        <v>43400</v>
      </c>
      <c r="C106" s="10">
        <v>1.5</v>
      </c>
      <c r="D106" s="9"/>
      <c r="E106" s="9" t="b">
        <f t="shared" si="21"/>
        <v>0</v>
      </c>
      <c r="G106" s="9" t="b">
        <f t="shared" si="17"/>
        <v>0</v>
      </c>
      <c r="H106" s="7">
        <f t="shared" si="22"/>
        <v>0</v>
      </c>
    </row>
    <row r="107" spans="1:8">
      <c r="A107" s="4" t="s">
        <v>104</v>
      </c>
      <c r="B107" s="8">
        <v>43414</v>
      </c>
      <c r="C107" s="10">
        <v>1</v>
      </c>
      <c r="D107" s="9"/>
      <c r="E107" s="9" t="b">
        <f t="shared" si="21"/>
        <v>0</v>
      </c>
      <c r="G107" s="9" t="b">
        <f t="shared" si="17"/>
        <v>0</v>
      </c>
      <c r="H107" s="7">
        <f t="shared" si="22"/>
        <v>0</v>
      </c>
    </row>
    <row r="108" spans="1:8">
      <c r="A108" s="4" t="s">
        <v>12</v>
      </c>
      <c r="B108" s="8">
        <v>43415</v>
      </c>
      <c r="C108" s="10">
        <v>1</v>
      </c>
      <c r="D108" s="9"/>
      <c r="E108" s="9" t="b">
        <f t="shared" ref="E108" si="23">IF(D108="ROP",7,IF(D108="VSP",6,IF(D108="PU2/PN2",5,IF(D108="PU3/PN3",4,IF(D108="PU4/PN4",3)))))</f>
        <v>0</v>
      </c>
      <c r="G108" s="9" t="b">
        <f t="shared" ref="G108" si="24">IF(F108="RYP1",10,IF(F108="RYP2",9,IF(F108="RYP3",8,IF(F108="RYP4",7,IF(F108="BIS1",15,IF(F108="BIS2",14,IF(F108="BIS3",13,IF(F108="BIS4",12))))))))</f>
        <v>0</v>
      </c>
      <c r="H108" s="7">
        <f t="shared" ref="H108" si="25">E108*C108+G108</f>
        <v>0</v>
      </c>
    </row>
    <row r="109" spans="1:8">
      <c r="A109" s="4" t="s">
        <v>105</v>
      </c>
      <c r="B109" s="8">
        <v>43449</v>
      </c>
      <c r="C109" s="10">
        <v>1.5</v>
      </c>
      <c r="D109" s="9"/>
      <c r="E109" s="9" t="b">
        <f t="shared" si="21"/>
        <v>0</v>
      </c>
      <c r="G109" s="9" t="b">
        <f t="shared" si="17"/>
        <v>0</v>
      </c>
      <c r="H109" s="7">
        <f t="shared" si="22"/>
        <v>0</v>
      </c>
    </row>
    <row r="110" spans="1:8">
      <c r="A110" s="4" t="s">
        <v>11</v>
      </c>
      <c r="B110" s="8">
        <v>43450</v>
      </c>
      <c r="C110" s="10">
        <v>1.5</v>
      </c>
      <c r="D110" s="9"/>
      <c r="E110" s="9" t="b">
        <f>IF(D110="ROP",7,IF(D110="VSP",6,IF(D110="PU2/PN2",5,IF(D110="PU3/PN3",4,IF(D110="PU4/PN4",3)))))</f>
        <v>0</v>
      </c>
      <c r="G110" s="9" t="b">
        <f t="shared" si="17"/>
        <v>0</v>
      </c>
      <c r="H110" s="7">
        <f>E110*C110+G110</f>
        <v>0</v>
      </c>
    </row>
    <row r="111" spans="1:8">
      <c r="B111" s="8"/>
      <c r="C111" s="10"/>
      <c r="D111" s="9"/>
      <c r="E111" s="9"/>
      <c r="H111" s="7"/>
    </row>
    <row r="112" spans="1:8">
      <c r="A112" s="2" t="s">
        <v>42</v>
      </c>
    </row>
    <row r="114" spans="1:8">
      <c r="A114" s="2" t="s">
        <v>0</v>
      </c>
      <c r="B114" s="7" t="s">
        <v>1</v>
      </c>
      <c r="C114" s="7" t="s">
        <v>2</v>
      </c>
      <c r="D114" s="7" t="s">
        <v>3</v>
      </c>
      <c r="E114" s="7" t="s">
        <v>62</v>
      </c>
      <c r="H114" s="7" t="s">
        <v>4</v>
      </c>
    </row>
    <row r="115" spans="1:8">
      <c r="A115" s="11" t="s">
        <v>107</v>
      </c>
      <c r="B115" s="12">
        <v>43177</v>
      </c>
      <c r="C115" s="13">
        <v>2.5</v>
      </c>
      <c r="D115" s="9"/>
      <c r="E115" s="9" t="b">
        <f>IF(D115="ROP",10,IF(D115="VSP",9,IF(D115="PU2/PN2",8,IF(D115="PU3/PN3",7,IF(D115="PU4/PN4",6)))))</f>
        <v>0</v>
      </c>
      <c r="H115" s="7">
        <f>E115*C115</f>
        <v>0</v>
      </c>
    </row>
    <row r="116" spans="1:8">
      <c r="A116" s="11" t="s">
        <v>31</v>
      </c>
      <c r="B116" s="12">
        <v>43281</v>
      </c>
      <c r="C116" s="13">
        <v>2.5</v>
      </c>
      <c r="D116" s="9"/>
      <c r="E116" s="9" t="b">
        <f t="shared" ref="E116:E117" si="26">IF(D116="ROP",10,IF(D116="VSP",9,IF(D116="PU2/PN2",8,IF(D116="PU3/PN3",7,IF(D116="PU4/PN4",6)))))</f>
        <v>0</v>
      </c>
      <c r="H116" s="7">
        <f>E116*C116</f>
        <v>0</v>
      </c>
    </row>
    <row r="117" spans="1:8">
      <c r="A117" s="11" t="s">
        <v>108</v>
      </c>
      <c r="B117" s="12">
        <v>43337</v>
      </c>
      <c r="C117" s="13">
        <v>1.5</v>
      </c>
      <c r="D117" s="9"/>
      <c r="E117" s="9" t="b">
        <f t="shared" si="26"/>
        <v>0</v>
      </c>
      <c r="H117" s="7">
        <f>E117*C117</f>
        <v>0</v>
      </c>
    </row>
    <row r="118" spans="1:8">
      <c r="B118" s="9"/>
      <c r="C118" s="9"/>
      <c r="D118" s="9"/>
      <c r="E118" s="9"/>
      <c r="H118" s="7"/>
    </row>
    <row r="119" spans="1:8">
      <c r="A119" s="2" t="s">
        <v>67</v>
      </c>
      <c r="B119" s="7" t="s">
        <v>1</v>
      </c>
      <c r="C119" s="7" t="s">
        <v>2</v>
      </c>
      <c r="D119" s="7" t="s">
        <v>3</v>
      </c>
      <c r="E119" s="7" t="s">
        <v>62</v>
      </c>
      <c r="F119" s="7" t="s">
        <v>69</v>
      </c>
      <c r="G119" s="7" t="s">
        <v>68</v>
      </c>
      <c r="H119" s="7" t="s">
        <v>4</v>
      </c>
    </row>
    <row r="120" spans="1:8">
      <c r="A120" s="4" t="s">
        <v>16</v>
      </c>
      <c r="B120" s="8">
        <v>43372</v>
      </c>
      <c r="C120" s="10">
        <v>2</v>
      </c>
      <c r="D120" s="9"/>
      <c r="E120" s="9" t="b">
        <f>IF(D120="ROP",8,IF(D120="VSP",7,IF(D120="PU2/PN2",6,IF(D120="PU3/PN3",5,IF(D120="PU4/PN4",4)))))</f>
        <v>0</v>
      </c>
      <c r="G120" s="9" t="b">
        <f>IF(F120="BIS1",4,IF(F120="BIS2",3,IF(F120="BIS3",2,IF(F120="BIS4",1))))</f>
        <v>0</v>
      </c>
      <c r="H120" s="7">
        <f t="shared" ref="H120" si="27">E120*C120+G120</f>
        <v>0</v>
      </c>
    </row>
    <row r="121" spans="1:8">
      <c r="B121" s="9"/>
      <c r="C121" s="9"/>
      <c r="D121" s="9"/>
      <c r="E121" s="9"/>
      <c r="H121" s="7"/>
    </row>
    <row r="122" spans="1:8">
      <c r="A122" s="2" t="s">
        <v>43</v>
      </c>
    </row>
    <row r="124" spans="1:8">
      <c r="A124" s="2" t="s">
        <v>0</v>
      </c>
      <c r="B124" s="7" t="s">
        <v>1</v>
      </c>
      <c r="C124" s="7" t="s">
        <v>2</v>
      </c>
      <c r="D124" s="7" t="s">
        <v>3</v>
      </c>
      <c r="E124" s="7" t="s">
        <v>62</v>
      </c>
      <c r="H124" s="7" t="s">
        <v>4</v>
      </c>
    </row>
    <row r="125" spans="1:8">
      <c r="A125" s="4" t="s">
        <v>109</v>
      </c>
      <c r="B125" s="8">
        <v>43393</v>
      </c>
      <c r="C125" s="10">
        <v>1</v>
      </c>
      <c r="D125" s="9"/>
      <c r="E125" s="9" t="b">
        <f>IF(D125="ROP",6,IF(D125="VSP",5,IF(D125="PU2/PN2",4,IF(D125="PU3/PN3",3,IF(D125="PU4/PN4",2,IF(D125="PU5/PN5",1))))))</f>
        <v>0</v>
      </c>
      <c r="H125" s="7">
        <f>E125*C125</f>
        <v>0</v>
      </c>
    </row>
    <row r="126" spans="1:8">
      <c r="A126" s="4" t="s">
        <v>64</v>
      </c>
      <c r="B126" s="8">
        <v>43428</v>
      </c>
      <c r="C126" s="10">
        <v>1.5</v>
      </c>
      <c r="D126" s="9"/>
      <c r="E126" s="9" t="b">
        <f>IF(D126="ROP",6,IF(D126="VSP",5,IF(D126="PU2/PN2",4,IF(D126="PU3/PN3",3,IF(D126="PU4/PN4",2,IF(D126="PU5/PN5",1))))))</f>
        <v>0</v>
      </c>
      <c r="H126" s="7">
        <f>E126*C126</f>
        <v>0</v>
      </c>
    </row>
    <row r="127" spans="1:8">
      <c r="B127" s="9"/>
      <c r="C127" s="9"/>
      <c r="D127" s="9"/>
      <c r="E127" s="9"/>
      <c r="H127" s="7"/>
    </row>
    <row r="128" spans="1:8">
      <c r="B128" s="9"/>
      <c r="C128" s="9"/>
      <c r="D128" s="9"/>
      <c r="E128" s="9"/>
      <c r="H128" s="7"/>
    </row>
    <row r="129" spans="1:8">
      <c r="A129" s="2"/>
      <c r="B129" s="9"/>
      <c r="C129" s="9"/>
      <c r="D129" s="9"/>
      <c r="E129" s="9"/>
      <c r="H129" s="7"/>
    </row>
    <row r="130" spans="1:8">
      <c r="B130" s="9"/>
      <c r="C130" s="9"/>
      <c r="D130" s="9"/>
      <c r="E130" s="9"/>
      <c r="H130" s="7"/>
    </row>
    <row r="131" spans="1:8">
      <c r="B131" s="9"/>
      <c r="C131" s="9"/>
      <c r="D131" s="9"/>
      <c r="E131" s="9"/>
      <c r="H131" s="7"/>
    </row>
    <row r="132" spans="1:8">
      <c r="B132" s="9"/>
      <c r="C132" s="9"/>
      <c r="D132" s="9"/>
      <c r="E132" s="9"/>
      <c r="H132" s="7"/>
    </row>
    <row r="133" spans="1:8">
      <c r="B133" s="9"/>
      <c r="C133" s="9"/>
      <c r="D133" s="9"/>
      <c r="E133" s="9"/>
      <c r="H133" s="7"/>
    </row>
  </sheetData>
  <dataValidations count="3">
    <dataValidation type="list" allowBlank="1" showInputMessage="1" showErrorMessage="1" sqref="D115:D117 D120 D61:D79 D7:D57 D84:D111">
      <formula1>sijoitus</formula1>
    </dataValidation>
    <dataValidation type="list" allowBlank="1" showInputMessage="1" showErrorMessage="1" sqref="D125:D126">
      <formula1>Openlist</formula1>
    </dataValidation>
    <dataValidation type="list" allowBlank="1" showInputMessage="1" showErrorMessage="1" sqref="F120 F84:F110 F61:F79 F7:F57">
      <formula1>rypit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4.4"/>
  <sheetData>
    <row r="1" spans="1:5">
      <c r="A1" t="s">
        <v>5</v>
      </c>
      <c r="C1" t="s">
        <v>5</v>
      </c>
      <c r="E1" t="s">
        <v>47</v>
      </c>
    </row>
    <row r="2" spans="1:5">
      <c r="A2" t="s">
        <v>6</v>
      </c>
      <c r="C2" t="s">
        <v>6</v>
      </c>
      <c r="E2" t="s">
        <v>48</v>
      </c>
    </row>
    <row r="3" spans="1:5">
      <c r="A3" t="s">
        <v>7</v>
      </c>
      <c r="C3" t="s">
        <v>7</v>
      </c>
      <c r="E3" t="s">
        <v>49</v>
      </c>
    </row>
    <row r="4" spans="1:5">
      <c r="A4" t="s">
        <v>8</v>
      </c>
      <c r="C4" t="s">
        <v>8</v>
      </c>
      <c r="E4" t="s">
        <v>50</v>
      </c>
    </row>
    <row r="5" spans="1:5">
      <c r="A5" t="s">
        <v>9</v>
      </c>
      <c r="C5" t="s">
        <v>9</v>
      </c>
      <c r="E5" t="s">
        <v>52</v>
      </c>
    </row>
    <row r="6" spans="1:5">
      <c r="C6" t="s">
        <v>44</v>
      </c>
      <c r="E6" t="s">
        <v>53</v>
      </c>
    </row>
    <row r="7" spans="1:5">
      <c r="E7" t="s">
        <v>54</v>
      </c>
    </row>
    <row r="8" spans="1:5">
      <c r="E8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"/>
  <sheetViews>
    <sheetView topLeftCell="A96" workbookViewId="0">
      <selection activeCell="A112" sqref="A112"/>
    </sheetView>
  </sheetViews>
  <sheetFormatPr defaultRowHeight="14.4"/>
  <cols>
    <col min="1" max="1" width="39.6640625" customWidth="1"/>
    <col min="2" max="2" width="12.88671875" customWidth="1"/>
    <col min="3" max="3" width="10.109375" bestFit="1" customWidth="1"/>
    <col min="4" max="4" width="15.44140625" style="6" bestFit="1" customWidth="1"/>
    <col min="7" max="7" width="3" bestFit="1" customWidth="1"/>
  </cols>
  <sheetData>
    <row r="2" spans="1:7">
      <c r="A2" s="3"/>
      <c r="B2" s="4"/>
      <c r="C2" s="1"/>
      <c r="D2" s="5"/>
      <c r="F2" s="4"/>
    </row>
    <row r="3" spans="1:7">
      <c r="A3" s="3"/>
      <c r="B3" s="4"/>
      <c r="C3" s="1"/>
      <c r="D3" s="5"/>
      <c r="F3" s="4"/>
      <c r="G3" s="4"/>
    </row>
    <row r="4" spans="1:7">
      <c r="A4" s="3"/>
      <c r="B4" s="4"/>
      <c r="C4" s="1"/>
      <c r="D4" s="5"/>
      <c r="F4" s="4"/>
      <c r="G4" s="4"/>
    </row>
    <row r="5" spans="1:7">
      <c r="A5" s="3"/>
      <c r="B5" s="4"/>
      <c r="C5" s="1"/>
      <c r="D5" s="5"/>
      <c r="F5" s="4"/>
      <c r="G5" s="4"/>
    </row>
    <row r="6" spans="1:7">
      <c r="A6" s="3"/>
      <c r="B6" s="4"/>
      <c r="C6" s="1"/>
      <c r="D6" s="5"/>
      <c r="F6" s="4"/>
      <c r="G6" s="4"/>
    </row>
    <row r="7" spans="1:7">
      <c r="A7" s="3"/>
      <c r="B7" s="4"/>
      <c r="C7" s="1"/>
      <c r="D7" s="5"/>
      <c r="F7" s="4"/>
      <c r="G7" s="4"/>
    </row>
    <row r="8" spans="1:7">
      <c r="A8" s="3"/>
      <c r="B8" s="4"/>
      <c r="C8" s="1"/>
      <c r="D8" s="5"/>
      <c r="F8" s="4"/>
      <c r="G8" s="4"/>
    </row>
    <row r="9" spans="1:7">
      <c r="A9" s="3"/>
      <c r="B9" s="4"/>
      <c r="C9" s="1"/>
      <c r="D9" s="5"/>
      <c r="F9" s="4"/>
      <c r="G9" s="4"/>
    </row>
    <row r="10" spans="1:7">
      <c r="A10" s="3"/>
      <c r="B10" s="4"/>
      <c r="C10" s="1"/>
      <c r="D10" s="5"/>
      <c r="F10" s="4"/>
      <c r="G10" s="4"/>
    </row>
    <row r="11" spans="1:7">
      <c r="A11" s="3"/>
      <c r="B11" s="4"/>
      <c r="C11" s="1"/>
      <c r="D11" s="5"/>
      <c r="F11" s="4"/>
      <c r="G11" s="4"/>
    </row>
    <row r="12" spans="1:7">
      <c r="A12" s="3"/>
      <c r="B12" s="4"/>
      <c r="C12" s="1"/>
      <c r="D12" s="5"/>
      <c r="F12" s="4"/>
      <c r="G12" s="4"/>
    </row>
    <row r="13" spans="1:7">
      <c r="A13" s="3"/>
      <c r="B13" s="4"/>
      <c r="C13" s="1"/>
      <c r="D13" s="5"/>
      <c r="F13" s="4"/>
      <c r="G13" s="4"/>
    </row>
    <row r="14" spans="1:7">
      <c r="A14" s="3"/>
      <c r="B14" s="4"/>
      <c r="C14" s="1"/>
      <c r="D14" s="5"/>
      <c r="F14" s="4"/>
      <c r="G14" s="4"/>
    </row>
    <row r="15" spans="1:7">
      <c r="A15" s="3"/>
      <c r="B15" s="4"/>
      <c r="C15" s="1"/>
      <c r="D15" s="5"/>
      <c r="F15" s="4"/>
      <c r="G15" s="4"/>
    </row>
    <row r="16" spans="1:7">
      <c r="A16" s="3"/>
      <c r="B16" s="4"/>
      <c r="C16" s="1"/>
      <c r="D16" s="5"/>
      <c r="F16" s="4"/>
      <c r="G16" s="4"/>
    </row>
    <row r="17" spans="1:7">
      <c r="A17" s="3"/>
      <c r="B17" s="4"/>
      <c r="C17" s="1"/>
      <c r="D17" s="5"/>
      <c r="F17" s="4"/>
      <c r="G17" s="4"/>
    </row>
    <row r="18" spans="1:7">
      <c r="A18" s="3"/>
      <c r="B18" s="4"/>
      <c r="C18" s="1"/>
      <c r="D18" s="5"/>
      <c r="F18" s="4"/>
      <c r="G18" s="4"/>
    </row>
    <row r="19" spans="1:7">
      <c r="A19" s="3"/>
      <c r="B19" s="4"/>
      <c r="C19" s="1"/>
      <c r="D19" s="5"/>
      <c r="F19" s="4"/>
      <c r="G19" s="4"/>
    </row>
    <row r="20" spans="1:7">
      <c r="A20" s="3"/>
      <c r="B20" s="4"/>
      <c r="C20" s="1"/>
      <c r="D20" s="5"/>
      <c r="F20" s="4"/>
      <c r="G20" s="4"/>
    </row>
    <row r="21" spans="1:7">
      <c r="A21" s="3"/>
      <c r="B21" s="4"/>
      <c r="C21" s="1"/>
      <c r="D21" s="5"/>
      <c r="F21" s="4"/>
      <c r="G21" s="4"/>
    </row>
    <row r="22" spans="1:7">
      <c r="A22" s="3"/>
      <c r="B22" s="4"/>
      <c r="C22" s="1"/>
      <c r="D22" s="5"/>
      <c r="F22" s="4"/>
      <c r="G22" s="4"/>
    </row>
    <row r="23" spans="1:7">
      <c r="A23" s="3"/>
      <c r="B23" s="4"/>
      <c r="C23" s="1"/>
      <c r="D23" s="5"/>
      <c r="F23" s="4"/>
      <c r="G23" s="4"/>
    </row>
    <row r="24" spans="1:7">
      <c r="A24" s="3"/>
      <c r="B24" s="4"/>
      <c r="C24" s="1"/>
      <c r="D24" s="5"/>
      <c r="F24" s="4"/>
      <c r="G24" s="4"/>
    </row>
    <row r="25" spans="1:7">
      <c r="A25" s="3"/>
      <c r="B25" s="4"/>
      <c r="C25" s="1"/>
      <c r="D25" s="5"/>
      <c r="F25" s="4"/>
      <c r="G25" s="4"/>
    </row>
    <row r="26" spans="1:7">
      <c r="A26" s="3"/>
      <c r="B26" s="4"/>
      <c r="C26" s="1"/>
      <c r="D26" s="5"/>
      <c r="F26" s="4"/>
      <c r="G26" s="4"/>
    </row>
    <row r="27" spans="1:7">
      <c r="A27" s="3"/>
      <c r="B27" s="4"/>
      <c r="C27" s="1"/>
      <c r="D27" s="5"/>
      <c r="F27" s="4"/>
      <c r="G27" s="4"/>
    </row>
    <row r="28" spans="1:7">
      <c r="A28" s="3"/>
      <c r="B28" s="4"/>
      <c r="C28" s="1"/>
      <c r="D28" s="5"/>
      <c r="F28" s="4"/>
      <c r="G28" s="4"/>
    </row>
    <row r="29" spans="1:7">
      <c r="A29" s="3"/>
      <c r="B29" s="4"/>
      <c r="C29" s="1"/>
      <c r="D29" s="5"/>
      <c r="F29" s="4"/>
      <c r="G29" s="4"/>
    </row>
    <row r="30" spans="1:7">
      <c r="A30" s="3"/>
      <c r="B30" s="4"/>
      <c r="C30" s="1"/>
      <c r="D30" s="5"/>
      <c r="F30" s="4"/>
      <c r="G30" s="4"/>
    </row>
    <row r="31" spans="1:7">
      <c r="A31" s="3"/>
      <c r="B31" s="4"/>
      <c r="C31" s="1"/>
      <c r="D31" s="5"/>
      <c r="F31" s="4"/>
      <c r="G31" s="4"/>
    </row>
    <row r="32" spans="1:7">
      <c r="A32" s="3"/>
      <c r="B32" s="4"/>
      <c r="C32" s="1"/>
      <c r="D32" s="5"/>
      <c r="F32" s="4"/>
      <c r="G32" s="4"/>
    </row>
    <row r="33" spans="1:7">
      <c r="A33" s="3"/>
      <c r="B33" s="4"/>
      <c r="C33" s="1"/>
      <c r="D33" s="5"/>
      <c r="F33" s="4"/>
      <c r="G33" s="4"/>
    </row>
    <row r="34" spans="1:7">
      <c r="A34" s="3"/>
      <c r="B34" s="4"/>
      <c r="C34" s="1"/>
      <c r="D34" s="5"/>
      <c r="F34" s="4"/>
      <c r="G34" s="4"/>
    </row>
    <row r="35" spans="1:7">
      <c r="A35" s="3"/>
      <c r="B35" s="4"/>
      <c r="C35" s="1"/>
      <c r="D35" s="5"/>
      <c r="F35" s="4"/>
      <c r="G35" s="4"/>
    </row>
    <row r="36" spans="1:7">
      <c r="A36" s="3"/>
      <c r="B36" s="4"/>
      <c r="C36" s="1"/>
      <c r="D36" s="5"/>
      <c r="F36" s="4"/>
      <c r="G36" s="4"/>
    </row>
    <row r="37" spans="1:7">
      <c r="A37" s="3"/>
      <c r="B37" s="4"/>
      <c r="C37" s="1"/>
      <c r="D37" s="5"/>
      <c r="F37" s="4"/>
      <c r="G37" s="4"/>
    </row>
    <row r="38" spans="1:7">
      <c r="A38" s="3"/>
      <c r="B38" s="4"/>
      <c r="C38" s="1"/>
      <c r="D38" s="5"/>
      <c r="F38" s="4"/>
      <c r="G38" s="4"/>
    </row>
    <row r="39" spans="1:7">
      <c r="A39" s="3"/>
      <c r="B39" s="4"/>
      <c r="C39" s="1"/>
      <c r="D39" s="5"/>
      <c r="F39" s="4"/>
      <c r="G39" s="4"/>
    </row>
    <row r="40" spans="1:7">
      <c r="A40" s="3"/>
      <c r="B40" s="4"/>
      <c r="C40" s="1"/>
      <c r="D40" s="5"/>
      <c r="F40" s="4"/>
      <c r="G40" s="4"/>
    </row>
    <row r="41" spans="1:7">
      <c r="A41" s="3"/>
      <c r="B41" s="4"/>
      <c r="C41" s="1"/>
      <c r="D41" s="5"/>
      <c r="F41" s="4"/>
      <c r="G41" s="4"/>
    </row>
    <row r="42" spans="1:7">
      <c r="A42" s="3"/>
      <c r="B42" s="4"/>
      <c r="C42" s="1"/>
      <c r="D42" s="5"/>
      <c r="F42" s="4"/>
      <c r="G42" s="4"/>
    </row>
    <row r="43" spans="1:7">
      <c r="A43" s="3"/>
      <c r="B43" s="4"/>
      <c r="C43" s="1"/>
      <c r="D43" s="5"/>
      <c r="F43" s="4"/>
      <c r="G43" s="4"/>
    </row>
    <row r="44" spans="1:7">
      <c r="A44" s="3"/>
      <c r="B44" s="4"/>
      <c r="C44" s="1"/>
      <c r="D44" s="5"/>
      <c r="F44" s="4"/>
      <c r="G44" s="4"/>
    </row>
    <row r="45" spans="1:7">
      <c r="A45" s="3"/>
      <c r="B45" s="4"/>
      <c r="C45" s="1"/>
      <c r="D45" s="5"/>
      <c r="F45" s="4"/>
      <c r="G45" s="4"/>
    </row>
    <row r="46" spans="1:7">
      <c r="A46" s="3"/>
      <c r="B46" s="4"/>
      <c r="C46" s="1"/>
      <c r="D46" s="5"/>
      <c r="F46" s="4"/>
      <c r="G46" s="4"/>
    </row>
    <row r="47" spans="1:7">
      <c r="A47" s="3"/>
      <c r="B47" s="4"/>
      <c r="C47" s="1"/>
      <c r="D47" s="5"/>
      <c r="F47" s="4"/>
      <c r="G47" s="4"/>
    </row>
    <row r="48" spans="1:7">
      <c r="A48" s="3"/>
      <c r="B48" s="4"/>
      <c r="C48" s="1"/>
      <c r="D48" s="5"/>
      <c r="F48" s="4"/>
      <c r="G48" s="4"/>
    </row>
    <row r="49" spans="1:7">
      <c r="A49" s="3"/>
      <c r="B49" s="4"/>
      <c r="C49" s="1"/>
      <c r="D49" s="5"/>
      <c r="F49" s="4"/>
      <c r="G49" s="4"/>
    </row>
    <row r="50" spans="1:7">
      <c r="C50" s="1"/>
      <c r="D50" s="5"/>
      <c r="G50" s="4"/>
    </row>
    <row r="51" spans="1:7">
      <c r="A51" s="3"/>
      <c r="B51" s="4"/>
      <c r="C51" s="1"/>
      <c r="D51" s="5"/>
      <c r="F51" s="4"/>
      <c r="G51" s="4"/>
    </row>
    <row r="52" spans="1:7">
      <c r="A52" s="3"/>
      <c r="B52" s="4"/>
      <c r="C52" s="1"/>
      <c r="D52" s="5"/>
      <c r="F52" s="4"/>
      <c r="G52" s="4"/>
    </row>
    <row r="53" spans="1:7">
      <c r="A53" s="3"/>
      <c r="B53" s="4"/>
      <c r="C53" s="1"/>
      <c r="D53" s="5"/>
      <c r="F53" s="4"/>
      <c r="G53" s="4"/>
    </row>
    <row r="54" spans="1:7">
      <c r="A54" s="3"/>
      <c r="B54" s="4"/>
      <c r="C54" s="1"/>
      <c r="D54" s="5"/>
      <c r="F54" s="4"/>
      <c r="G54" s="4"/>
    </row>
    <row r="55" spans="1:7">
      <c r="A55" s="3"/>
      <c r="B55" s="4"/>
      <c r="C55" s="1"/>
      <c r="D55" s="5"/>
      <c r="F55" s="4"/>
      <c r="G55" s="4"/>
    </row>
    <row r="56" spans="1:7">
      <c r="A56" s="3"/>
      <c r="B56" s="4"/>
      <c r="C56" s="1"/>
      <c r="D56" s="5"/>
      <c r="F56" s="4"/>
      <c r="G56" s="4"/>
    </row>
    <row r="57" spans="1:7">
      <c r="A57" s="3"/>
      <c r="B57" s="4"/>
      <c r="C57" s="1"/>
      <c r="D57" s="5"/>
      <c r="F57" s="4"/>
      <c r="G57" s="4"/>
    </row>
    <row r="58" spans="1:7">
      <c r="A58" s="3"/>
      <c r="B58" s="4"/>
      <c r="C58" s="1"/>
      <c r="D58" s="5"/>
      <c r="F58" s="4"/>
      <c r="G58" s="4"/>
    </row>
    <row r="59" spans="1:7">
      <c r="A59" s="3"/>
      <c r="B59" s="4"/>
      <c r="C59" s="1"/>
      <c r="D59" s="5"/>
      <c r="F59" s="4"/>
      <c r="G59" s="4"/>
    </row>
    <row r="60" spans="1:7">
      <c r="A60" s="3"/>
      <c r="B60" s="4"/>
      <c r="C60" s="1"/>
      <c r="D60" s="5"/>
      <c r="F60" s="4"/>
      <c r="G60" s="4"/>
    </row>
    <row r="61" spans="1:7">
      <c r="A61" s="3"/>
      <c r="B61" s="4"/>
      <c r="C61" s="1"/>
      <c r="D61" s="5"/>
      <c r="F61" s="4"/>
      <c r="G61" s="4"/>
    </row>
    <row r="62" spans="1:7">
      <c r="A62" s="3"/>
      <c r="B62" s="4"/>
      <c r="C62" s="1"/>
      <c r="D62" s="5"/>
      <c r="F62" s="4"/>
      <c r="G62" s="4"/>
    </row>
    <row r="63" spans="1:7">
      <c r="A63" s="3"/>
      <c r="B63" s="4"/>
      <c r="C63" s="1"/>
      <c r="D63" s="5"/>
      <c r="F63" s="4"/>
      <c r="G63" s="4"/>
    </row>
    <row r="64" spans="1:7">
      <c r="A64" s="3"/>
      <c r="B64" s="4"/>
      <c r="C64" s="1"/>
      <c r="D64" s="5"/>
      <c r="F64" s="4"/>
      <c r="G64" s="4"/>
    </row>
    <row r="65" spans="1:7">
      <c r="A65" s="3"/>
      <c r="B65" s="4"/>
      <c r="C65" s="1"/>
      <c r="D65" s="5"/>
      <c r="F65" s="4"/>
      <c r="G65" s="4"/>
    </row>
    <row r="66" spans="1:7">
      <c r="A66" s="3"/>
      <c r="B66" s="4"/>
      <c r="C66" s="1"/>
      <c r="D66" s="5"/>
      <c r="F66" s="4"/>
      <c r="G66" s="4"/>
    </row>
    <row r="67" spans="1:7">
      <c r="A67" s="3"/>
      <c r="B67" s="4"/>
      <c r="C67" s="1"/>
      <c r="D67" s="5"/>
      <c r="F67" s="4"/>
      <c r="G67" s="4"/>
    </row>
    <row r="68" spans="1:7">
      <c r="A68" s="3"/>
      <c r="B68" s="4"/>
      <c r="C68" s="1"/>
      <c r="D68" s="5"/>
      <c r="F68" s="4"/>
      <c r="G68" s="4"/>
    </row>
    <row r="69" spans="1:7">
      <c r="A69" s="3"/>
      <c r="B69" s="4"/>
      <c r="C69" s="1"/>
      <c r="D69" s="5"/>
      <c r="F69" s="4"/>
      <c r="G69" s="4"/>
    </row>
    <row r="70" spans="1:7">
      <c r="A70" s="3"/>
      <c r="B70" s="4"/>
      <c r="C70" s="1"/>
      <c r="D70" s="5"/>
      <c r="F70" s="4"/>
      <c r="G70" s="4"/>
    </row>
    <row r="71" spans="1:7">
      <c r="A71" s="3"/>
      <c r="B71" s="4"/>
      <c r="C71" s="1"/>
      <c r="D71" s="5"/>
      <c r="F71" s="4"/>
      <c r="G71" s="4"/>
    </row>
    <row r="72" spans="1:7">
      <c r="A72" s="3"/>
      <c r="B72" s="4"/>
      <c r="C72" s="1"/>
      <c r="D72" s="5"/>
      <c r="F72" s="4"/>
      <c r="G72" s="4"/>
    </row>
    <row r="73" spans="1:7">
      <c r="A73" s="3"/>
      <c r="B73" s="4"/>
      <c r="C73" s="1"/>
      <c r="D73" s="5"/>
      <c r="F73" s="4"/>
      <c r="G73" s="4"/>
    </row>
    <row r="74" spans="1:7">
      <c r="A74" s="3"/>
      <c r="B74" s="4"/>
      <c r="C74" s="1"/>
      <c r="D74" s="5"/>
      <c r="F74" s="4"/>
      <c r="G74" s="4"/>
    </row>
    <row r="75" spans="1:7">
      <c r="A75" s="3"/>
      <c r="B75" s="4"/>
      <c r="C75" s="1"/>
      <c r="D75" s="5"/>
      <c r="F75" s="4"/>
      <c r="G75" s="4"/>
    </row>
    <row r="76" spans="1:7">
      <c r="A76" s="3"/>
      <c r="B76" s="4"/>
      <c r="C76" s="1"/>
      <c r="D76" s="5"/>
      <c r="F76" s="4"/>
      <c r="G76" s="4"/>
    </row>
    <row r="77" spans="1:7">
      <c r="A77" s="3"/>
      <c r="B77" s="4"/>
      <c r="C77" s="1"/>
      <c r="D77" s="5"/>
      <c r="F77" s="4"/>
      <c r="G77" s="4"/>
    </row>
    <row r="78" spans="1:7">
      <c r="A78" s="3"/>
      <c r="B78" s="4"/>
      <c r="C78" s="1"/>
      <c r="D78" s="5"/>
      <c r="F78" s="4"/>
      <c r="G78" s="4"/>
    </row>
    <row r="79" spans="1:7">
      <c r="A79" s="3"/>
      <c r="B79" s="4"/>
      <c r="C79" s="1"/>
      <c r="D79" s="5"/>
      <c r="F79" s="4"/>
      <c r="G79" s="4"/>
    </row>
    <row r="80" spans="1:7">
      <c r="A80" s="3"/>
      <c r="B80" s="4"/>
      <c r="C80" s="1"/>
      <c r="D80" s="5"/>
      <c r="F80" s="4"/>
      <c r="G80" s="4"/>
    </row>
    <row r="81" spans="1:7">
      <c r="A81" s="3"/>
      <c r="B81" s="4"/>
      <c r="C81" s="1"/>
      <c r="D81" s="5"/>
      <c r="F81" s="4"/>
      <c r="G81" s="4"/>
    </row>
    <row r="82" spans="1:7">
      <c r="A82" s="3"/>
      <c r="B82" s="4"/>
      <c r="C82" s="1"/>
      <c r="D82" s="5"/>
      <c r="F82" s="4"/>
      <c r="G82" s="4"/>
    </row>
    <row r="83" spans="1:7">
      <c r="A83" s="3"/>
      <c r="B83" s="4"/>
      <c r="C83" s="1"/>
      <c r="D83" s="5"/>
      <c r="F83" s="4"/>
      <c r="G83" s="4"/>
    </row>
    <row r="84" spans="1:7">
      <c r="A84" s="3"/>
      <c r="B84" s="4"/>
      <c r="C84" s="1"/>
      <c r="D84" s="5"/>
      <c r="F84" s="4"/>
      <c r="G84" s="4"/>
    </row>
    <row r="85" spans="1:7">
      <c r="A85" s="3"/>
      <c r="B85" s="4"/>
      <c r="C85" s="1"/>
      <c r="D85" s="5"/>
      <c r="F85" s="4"/>
      <c r="G85" s="4"/>
    </row>
    <row r="86" spans="1:7">
      <c r="A86" s="3"/>
      <c r="B86" s="4"/>
      <c r="C86" s="1"/>
      <c r="D86" s="5"/>
      <c r="F86" s="4"/>
      <c r="G86" s="4"/>
    </row>
    <row r="87" spans="1:7">
      <c r="A87" s="3"/>
      <c r="B87" s="4"/>
      <c r="C87" s="1"/>
      <c r="D87" s="5"/>
      <c r="F87" s="4"/>
      <c r="G87" s="4"/>
    </row>
    <row r="88" spans="1:7">
      <c r="A88" s="3"/>
      <c r="B88" s="4"/>
      <c r="C88" s="1"/>
      <c r="D88" s="5"/>
      <c r="F88" s="4"/>
      <c r="G88" s="4"/>
    </row>
    <row r="89" spans="1:7">
      <c r="A89" s="3"/>
      <c r="B89" s="4"/>
      <c r="C89" s="1"/>
      <c r="D89" s="5"/>
      <c r="F89" s="4"/>
      <c r="G89" s="4"/>
    </row>
    <row r="90" spans="1:7">
      <c r="A90" s="3"/>
      <c r="B90" s="4"/>
      <c r="C90" s="1"/>
      <c r="D90" s="5"/>
      <c r="F90" s="4"/>
      <c r="G90" s="4"/>
    </row>
    <row r="91" spans="1:7">
      <c r="A91" s="3"/>
      <c r="B91" s="4"/>
      <c r="C91" s="1"/>
      <c r="D91" s="5"/>
      <c r="F91" s="4"/>
      <c r="G91" s="4"/>
    </row>
    <row r="92" spans="1:7">
      <c r="A92" s="3"/>
      <c r="B92" s="4"/>
      <c r="C92" s="1"/>
      <c r="D92" s="5"/>
      <c r="F92" s="4"/>
      <c r="G92" s="4"/>
    </row>
    <row r="93" spans="1:7">
      <c r="A93" s="3"/>
      <c r="B93" s="4"/>
      <c r="C93" s="1"/>
      <c r="D93" s="5"/>
      <c r="F93" s="4"/>
      <c r="G93" s="4"/>
    </row>
    <row r="94" spans="1:7">
      <c r="A94" s="3"/>
      <c r="B94" s="4"/>
      <c r="C94" s="1"/>
      <c r="D94" s="5"/>
      <c r="F94" s="4"/>
      <c r="G94" s="4"/>
    </row>
    <row r="95" spans="1:7">
      <c r="A95" s="3"/>
      <c r="B95" s="4"/>
      <c r="C95" s="1"/>
      <c r="D95" s="5"/>
      <c r="F95" s="4"/>
      <c r="G95" s="4"/>
    </row>
    <row r="96" spans="1:7">
      <c r="A96" s="3"/>
      <c r="B96" s="4"/>
      <c r="C96" s="1"/>
      <c r="D96" s="5"/>
      <c r="F96" s="4"/>
      <c r="G96" s="4"/>
    </row>
    <row r="97" spans="1:7">
      <c r="A97" s="3"/>
      <c r="B97" s="4"/>
      <c r="C97" s="1"/>
      <c r="D97" s="5"/>
      <c r="F97" s="4"/>
      <c r="G97" s="4"/>
    </row>
    <row r="98" spans="1:7">
      <c r="A98" s="3"/>
      <c r="B98" s="4"/>
      <c r="C98" s="1"/>
      <c r="D98" s="5"/>
      <c r="F98" s="4"/>
      <c r="G98" s="4"/>
    </row>
    <row r="99" spans="1:7">
      <c r="A99" s="3"/>
      <c r="B99" s="4"/>
      <c r="C99" s="1"/>
      <c r="D99" s="5"/>
      <c r="F99" s="4"/>
      <c r="G99" s="4"/>
    </row>
    <row r="100" spans="1:7">
      <c r="A100" s="3"/>
      <c r="B100" s="4"/>
      <c r="C100" s="1"/>
      <c r="D100" s="5"/>
      <c r="F100" s="4"/>
      <c r="G100" s="4"/>
    </row>
    <row r="101" spans="1:7">
      <c r="A101" s="3"/>
      <c r="B101" s="4"/>
      <c r="D101" s="5"/>
      <c r="F101" s="4"/>
      <c r="G101" s="4"/>
    </row>
  </sheetData>
  <sortState ref="B51:F100">
    <sortCondition ref="B51:B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Openlist</vt:lpstr>
      <vt:lpstr>rypit</vt:lpstr>
      <vt:lpstr>RYPsij</vt:lpstr>
      <vt:lpstr>sijoitus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Seppo Virtanen</dc:creator>
  <cp:lastModifiedBy>Kohonen, Joni</cp:lastModifiedBy>
  <dcterms:created xsi:type="dcterms:W3CDTF">2015-12-31T16:51:46Z</dcterms:created>
  <dcterms:modified xsi:type="dcterms:W3CDTF">2018-12-02T17:02:43Z</dcterms:modified>
</cp:coreProperties>
</file>